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752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'Sheet1'!$1:$92</definedName>
  </definedNames>
  <calcPr fullCalcOnLoad="1"/>
</workbook>
</file>

<file path=xl/sharedStrings.xml><?xml version="1.0" encoding="utf-8"?>
<sst xmlns="http://schemas.openxmlformats.org/spreadsheetml/2006/main" count="790" uniqueCount="437">
  <si>
    <t>D mm - depth</t>
  </si>
  <si>
    <t>n/a</t>
  </si>
  <si>
    <t>d3</t>
  </si>
  <si>
    <t>d6</t>
  </si>
  <si>
    <t>d7</t>
  </si>
  <si>
    <t>Clock</t>
  </si>
  <si>
    <t>Knife-edge suspension</t>
  </si>
  <si>
    <t>HMV</t>
  </si>
  <si>
    <t>M-BL</t>
  </si>
  <si>
    <t>private</t>
  </si>
  <si>
    <t>HMV</t>
  </si>
  <si>
    <t>d17</t>
  </si>
  <si>
    <t>d16</t>
  </si>
  <si>
    <t>private</t>
  </si>
  <si>
    <t>M-BL</t>
  </si>
  <si>
    <t>box*</t>
  </si>
  <si>
    <r>
      <t>Octagonal dial-feet, single combined hand</t>
    </r>
    <r>
      <rPr>
        <sz val="8"/>
        <color indexed="10"/>
        <rFont val="Verdana"/>
        <family val="0"/>
      </rPr>
      <t>/zigzag minutes</t>
    </r>
    <r>
      <rPr>
        <sz val="8"/>
        <color indexed="8"/>
        <rFont val="Verdana"/>
        <family val="2"/>
      </rPr>
      <t xml:space="preserve">, tortoiseshell frame, OAK carcass/framed back, simple </t>
    </r>
    <r>
      <rPr>
        <sz val="8"/>
        <color indexed="10"/>
        <rFont val="Verdana"/>
        <family val="0"/>
      </rPr>
      <t>door-catch</t>
    </r>
    <r>
      <rPr>
        <sz val="8"/>
        <color indexed="53"/>
        <rFont val="Verdana"/>
        <family val="0"/>
      </rPr>
      <t>!</t>
    </r>
  </si>
  <si>
    <t>Hour Hand mm Radius</t>
  </si>
  <si>
    <t>Minute Hand mm Radius</t>
  </si>
  <si>
    <t>Weight remontoirdrives escape wheel, F crutch</t>
  </si>
  <si>
    <t>RP; BVL-983</t>
  </si>
  <si>
    <t>fp</t>
  </si>
  <si>
    <r>
      <t>Royal layout</t>
    </r>
    <r>
      <rPr>
        <sz val="8"/>
        <color indexed="10"/>
        <rFont val="Verdana"/>
        <family val="0"/>
      </rPr>
      <t xml:space="preserve">, side-windows, </t>
    </r>
    <r>
      <rPr>
        <sz val="8"/>
        <rFont val="Verdana"/>
        <family val="0"/>
      </rPr>
      <t>profiled frame. Non-standard dial-latch, strike detent/spring</t>
    </r>
  </si>
  <si>
    <t>min</t>
  </si>
  <si>
    <t>etc.</t>
  </si>
  <si>
    <t>hole in bp, vertical hammer, bell superior</t>
  </si>
  <si>
    <t>n</t>
  </si>
  <si>
    <t>KP</t>
  </si>
  <si>
    <t>Clock+</t>
  </si>
  <si>
    <r>
      <t xml:space="preserve">Relic, strike lost, </t>
    </r>
    <r>
      <rPr>
        <sz val="8"/>
        <color indexed="10"/>
        <rFont val="Verdana"/>
        <family val="0"/>
      </rPr>
      <t>arbor pinion report/stop</t>
    </r>
    <r>
      <rPr>
        <sz val="8"/>
        <color indexed="8"/>
        <rFont val="Verdana"/>
        <family val="2"/>
      </rPr>
      <t xml:space="preserve">, </t>
    </r>
    <r>
      <rPr>
        <sz val="8"/>
        <color indexed="10"/>
        <rFont val="Verdana"/>
        <family val="0"/>
      </rPr>
      <t>ratchet dbl.clicks</t>
    </r>
    <r>
      <rPr>
        <sz val="8"/>
        <color indexed="8"/>
        <rFont val="Verdana"/>
        <family val="2"/>
      </rPr>
      <t>, rear dial?</t>
    </r>
  </si>
  <si>
    <t>KP</t>
  </si>
  <si>
    <t>H&amp;Q+M&amp;C</t>
  </si>
  <si>
    <t>Weston</t>
  </si>
  <si>
    <t>f1</t>
  </si>
  <si>
    <t>private</t>
  </si>
  <si>
    <t>RP Dutch Pendulum Clocks, nr.89, p.187</t>
  </si>
  <si>
    <t>TP-Alarm</t>
  </si>
  <si>
    <t>DDP</t>
  </si>
  <si>
    <t>DDP</t>
  </si>
  <si>
    <t>DDP</t>
  </si>
  <si>
    <t>HM-03</t>
  </si>
  <si>
    <t>square</t>
  </si>
  <si>
    <t>round</t>
  </si>
  <si>
    <t>DDP-EEC pp.102-103, Pl.127-128</t>
  </si>
  <si>
    <t>Clock-H+1</t>
  </si>
  <si>
    <t>~</t>
  </si>
  <si>
    <t>w</t>
  </si>
  <si>
    <t>w</t>
  </si>
  <si>
    <t>w</t>
  </si>
  <si>
    <r>
      <t>TP</t>
    </r>
    <r>
      <rPr>
        <sz val="8"/>
        <color indexed="10"/>
        <rFont val="Verdana"/>
        <family val="0"/>
      </rPr>
      <t xml:space="preserve"> Fusee</t>
    </r>
  </si>
  <si>
    <t>TP  Weight</t>
  </si>
  <si>
    <t>TP Weight</t>
  </si>
  <si>
    <t>Clock</t>
  </si>
  <si>
    <t>TRAIN Wheels</t>
  </si>
  <si>
    <t>M-SF</t>
  </si>
  <si>
    <t>Clock-H+1</t>
  </si>
  <si>
    <t>box</t>
  </si>
  <si>
    <t>TP</t>
  </si>
  <si>
    <t>RP Dutch Pendulum Clocks, nr.88, p.186</t>
  </si>
  <si>
    <t xml:space="preserve"> ID (Chronology)</t>
  </si>
  <si>
    <t>2nd</t>
  </si>
  <si>
    <t>1st</t>
  </si>
  <si>
    <t>4th</t>
  </si>
  <si>
    <t>TP</t>
  </si>
  <si>
    <t>TP</t>
  </si>
  <si>
    <t xml:space="preserve">TP  </t>
  </si>
  <si>
    <t>3rd</t>
  </si>
  <si>
    <t>single hand, signed backplate, 'Hollandiae'</t>
  </si>
  <si>
    <t>?4th</t>
  </si>
  <si>
    <t>d18</t>
  </si>
  <si>
    <t>HMV Vol.2., p.2, pp.798.799</t>
  </si>
  <si>
    <t>1st</t>
  </si>
  <si>
    <t>2nd</t>
  </si>
  <si>
    <t>4th</t>
  </si>
  <si>
    <t>box</t>
  </si>
  <si>
    <t>box</t>
  </si>
  <si>
    <t>split-Barrel, hidden stop, 4-spoke, strap-potence, up-down feature</t>
  </si>
  <si>
    <t>Escape-wheel</t>
  </si>
  <si>
    <t>lugged barrel - knife-edge suspension</t>
  </si>
  <si>
    <t xml:space="preserve"> </t>
  </si>
  <si>
    <t>HMV</t>
  </si>
  <si>
    <r>
      <t>dated 1657</t>
    </r>
    <r>
      <rPr>
        <sz val="8"/>
        <color indexed="8"/>
        <rFont val="Verdana"/>
        <family val="2"/>
      </rPr>
      <t xml:space="preserve">, </t>
    </r>
    <r>
      <rPr>
        <sz val="8"/>
        <color indexed="10"/>
        <rFont val="Verdana"/>
        <family val="0"/>
      </rPr>
      <t>iron</t>
    </r>
    <r>
      <rPr>
        <sz val="8"/>
        <color indexed="8"/>
        <rFont val="Verdana"/>
        <family val="2"/>
      </rPr>
      <t xml:space="preserve"> dial pivots, special key</t>
    </r>
  </si>
  <si>
    <t>Ratchet position</t>
  </si>
  <si>
    <t>DDP-EEC pp.75-77, Pl.89-91</t>
  </si>
  <si>
    <t>private</t>
  </si>
  <si>
    <t>TP</t>
  </si>
  <si>
    <t>TP</t>
  </si>
  <si>
    <t>RS History, Spratt/Hollar 1667-Bruce Longitude clock</t>
  </si>
  <si>
    <t>Barrel pivot extends/turned, NO stopwork,  brass dial on secondary hinges, full-span OAK back, iron motion bridge on brass feet, all steady-pins of red-copper, special door key</t>
  </si>
  <si>
    <t>H mm - Plates</t>
  </si>
  <si>
    <t>decorated, countwheel numbered, lined, etc.</t>
  </si>
  <si>
    <t>Escape-pinion</t>
  </si>
  <si>
    <t>shape</t>
  </si>
  <si>
    <t>Collection</t>
  </si>
  <si>
    <t>n/k</t>
  </si>
  <si>
    <t>DDP-EEC pp.84-88, Pl.104-107</t>
  </si>
  <si>
    <t>RP Dutch Pendulum Clocks, nr.115, p.220</t>
  </si>
  <si>
    <t>box</t>
  </si>
  <si>
    <t>round</t>
  </si>
  <si>
    <t>n/k</t>
  </si>
  <si>
    <t>5th</t>
  </si>
  <si>
    <t>1st</t>
  </si>
  <si>
    <t>1st</t>
  </si>
  <si>
    <t>H mm - inside</t>
  </si>
  <si>
    <t>minute-wheel</t>
  </si>
  <si>
    <t>round</t>
  </si>
  <si>
    <t>round</t>
  </si>
  <si>
    <t>private</t>
  </si>
  <si>
    <t>DIAL</t>
  </si>
  <si>
    <t>TP</t>
  </si>
  <si>
    <t>Clock</t>
  </si>
  <si>
    <t>TP</t>
  </si>
  <si>
    <t>Centre-pinion</t>
  </si>
  <si>
    <t>Centre-wheel</t>
  </si>
  <si>
    <t>Contrate-=pinion</t>
  </si>
  <si>
    <r>
      <t>tortoiseshell,</t>
    </r>
    <r>
      <rPr>
        <sz val="8"/>
        <color indexed="8"/>
        <rFont val="Verdana"/>
        <family val="2"/>
      </rPr>
      <t xml:space="preserve"> Dr.van Grimbergen 5-leaf Fly pinion?</t>
    </r>
  </si>
  <si>
    <t>Clock</t>
  </si>
  <si>
    <t>private</t>
  </si>
  <si>
    <t>Seconds' pendulum and display,  Weight driven.</t>
  </si>
  <si>
    <t xml:space="preserve">Huygens "Horologium Oscillatorium", 1673 </t>
  </si>
  <si>
    <t>Huygens "Oeuvres" MS Aug_Sep 1662</t>
  </si>
  <si>
    <t>private</t>
  </si>
  <si>
    <t>private</t>
  </si>
  <si>
    <t>GOING TRAIN.</t>
  </si>
  <si>
    <t>REMARKS</t>
  </si>
  <si>
    <t>MOTION-WORK</t>
  </si>
  <si>
    <t>STRIKE TRAIN</t>
  </si>
  <si>
    <t>d5</t>
  </si>
  <si>
    <t>TP-Alarm</t>
  </si>
  <si>
    <t>fp</t>
  </si>
  <si>
    <t>Christies 20/11/1974, Lot.99  White ELC, Ch.4, Fig.IV/75, p.194-5</t>
  </si>
  <si>
    <t>E</t>
  </si>
  <si>
    <t xml:space="preserve">HMV Vol.2., p.2, p.               </t>
  </si>
  <si>
    <t>PENDULUM</t>
  </si>
  <si>
    <t>bp</t>
  </si>
  <si>
    <t>bf</t>
  </si>
  <si>
    <t>bp</t>
  </si>
  <si>
    <t>automaton, carillon, Qtr +Hr strike on single train</t>
  </si>
  <si>
    <t>M-ZC RP Dutch Pendulum Clocks, nr.36, p.118</t>
  </si>
  <si>
    <t>HMV Vol.2., p.2, p.790.791  HL-16,pp.44-45</t>
  </si>
  <si>
    <t>Clock</t>
  </si>
  <si>
    <t>HL-04</t>
  </si>
  <si>
    <t>?box</t>
  </si>
  <si>
    <t>round</t>
  </si>
  <si>
    <t>tab</t>
  </si>
  <si>
    <t>H mm</t>
  </si>
  <si>
    <t>W mm</t>
  </si>
  <si>
    <t>4 ?</t>
  </si>
  <si>
    <t>4 Rd</t>
  </si>
  <si>
    <t>bp signed 'Hollandiae'</t>
  </si>
  <si>
    <t>RP</t>
  </si>
  <si>
    <t>RP</t>
  </si>
  <si>
    <t>RP</t>
  </si>
  <si>
    <t>P-Inter</t>
  </si>
  <si>
    <t>P-Fly</t>
  </si>
  <si>
    <t>pillars</t>
  </si>
  <si>
    <t>M-GL</t>
  </si>
  <si>
    <t>HMV</t>
  </si>
  <si>
    <r>
      <t>Royal layout</t>
    </r>
    <r>
      <rPr>
        <sz val="8"/>
        <color indexed="8"/>
        <rFont val="Verdana"/>
        <family val="2"/>
      </rPr>
      <t>,</t>
    </r>
    <r>
      <rPr>
        <sz val="8"/>
        <color indexed="53"/>
        <rFont val="Verdana"/>
        <family val="0"/>
      </rPr>
      <t xml:space="preserve"> ?verge, ?locking-plate</t>
    </r>
  </si>
  <si>
    <r>
      <t>Royal layout</t>
    </r>
    <r>
      <rPr>
        <sz val="8"/>
        <rFont val="Verdana"/>
        <family val="0"/>
      </rPr>
      <t>, bp signed 'Hollandiae'</t>
    </r>
  </si>
  <si>
    <r>
      <t>Royal layout</t>
    </r>
    <r>
      <rPr>
        <sz val="8"/>
        <color indexed="8"/>
        <rFont val="Verdana"/>
        <family val="2"/>
      </rPr>
      <t>, bp signed Hollandiae, case improved</t>
    </r>
  </si>
  <si>
    <t>box</t>
  </si>
  <si>
    <t>box</t>
  </si>
  <si>
    <t>d2</t>
  </si>
  <si>
    <t>TP</t>
  </si>
  <si>
    <t>TP</t>
  </si>
  <si>
    <t>TP</t>
  </si>
  <si>
    <t>square</t>
  </si>
  <si>
    <t>square</t>
  </si>
  <si>
    <t>octagon</t>
  </si>
  <si>
    <t>Clock-H</t>
  </si>
  <si>
    <r>
      <t xml:space="preserve">                                                    PENDULUM SPRING-CLOCKS                                                         </t>
    </r>
    <r>
      <rPr>
        <b/>
        <sz val="8"/>
        <color indexed="8"/>
        <rFont val="Verdana"/>
        <family val="2"/>
      </rPr>
      <t xml:space="preserve">                                            </t>
    </r>
    <r>
      <rPr>
        <b/>
        <sz val="8"/>
        <color indexed="10"/>
        <rFont val="Verdana"/>
        <family val="0"/>
      </rPr>
      <t xml:space="preserve">Feature first noted </t>
    </r>
    <r>
      <rPr>
        <b/>
        <sz val="8"/>
        <color indexed="11"/>
        <rFont val="Verdana"/>
        <family val="0"/>
      </rPr>
      <t xml:space="preserve">                                             </t>
    </r>
    <r>
      <rPr>
        <b/>
        <sz val="8"/>
        <color indexed="48"/>
        <rFont val="Verdana"/>
        <family val="0"/>
      </rPr>
      <t>Primary Sources</t>
    </r>
    <r>
      <rPr>
        <b/>
        <sz val="8"/>
        <color indexed="11"/>
        <rFont val="Verdana"/>
        <family val="0"/>
      </rPr>
      <t xml:space="preserve">   </t>
    </r>
    <r>
      <rPr>
        <b/>
        <sz val="8"/>
        <color indexed="44"/>
        <rFont val="Verdana"/>
        <family val="0"/>
      </rPr>
      <t xml:space="preserve">                                  </t>
    </r>
    <r>
      <rPr>
        <b/>
        <sz val="8"/>
        <color indexed="11"/>
        <rFont val="Verdana"/>
        <family val="0"/>
      </rPr>
      <t>Commonality with Coster</t>
    </r>
    <r>
      <rPr>
        <b/>
        <sz val="8"/>
        <color indexed="12"/>
        <rFont val="Verdana"/>
        <family val="0"/>
      </rPr>
      <t xml:space="preserve">                                                    </t>
    </r>
    <r>
      <rPr>
        <b/>
        <sz val="8"/>
        <color indexed="53"/>
        <rFont val="Verdana"/>
        <family val="0"/>
      </rPr>
      <t xml:space="preserve"> </t>
    </r>
    <r>
      <rPr>
        <b/>
        <sz val="8"/>
        <color indexed="45"/>
        <rFont val="Verdana"/>
        <family val="0"/>
      </rPr>
      <t>Data Deduced</t>
    </r>
    <r>
      <rPr>
        <b/>
        <sz val="8"/>
        <color indexed="53"/>
        <rFont val="Verdana"/>
        <family val="0"/>
      </rPr>
      <t xml:space="preserve">                      </t>
    </r>
    <r>
      <rPr>
        <b/>
        <sz val="8"/>
        <color indexed="45"/>
        <rFont val="Verdana"/>
        <family val="0"/>
      </rPr>
      <t xml:space="preserve"> </t>
    </r>
    <r>
      <rPr>
        <b/>
        <sz val="8"/>
        <color indexed="53"/>
        <rFont val="Verdana"/>
        <family val="0"/>
      </rPr>
      <t xml:space="preserve">?Reconstructions                                      </t>
    </r>
    <r>
      <rPr>
        <b/>
        <sz val="8"/>
        <color indexed="8"/>
        <rFont val="Verdana"/>
        <family val="2"/>
      </rPr>
      <t xml:space="preserve"> Data Confirmed</t>
    </r>
  </si>
  <si>
    <t>TYPE</t>
  </si>
  <si>
    <t>TP</t>
  </si>
  <si>
    <t>TP</t>
  </si>
  <si>
    <t>M-BL RP Dutch Pendulum Clocks, nr.34, pp.114/5</t>
  </si>
  <si>
    <r>
      <t>alarm, bell on case, ratchet on bp,</t>
    </r>
    <r>
      <rPr>
        <sz val="8"/>
        <rFont val="Verdana"/>
        <family val="0"/>
      </rPr>
      <t xml:space="preserve"> profiled frame.</t>
    </r>
  </si>
  <si>
    <t>Pink</t>
  </si>
  <si>
    <t>M-ZC RP Dutch Pendulum Clocks, nr.87, pp.184/5</t>
  </si>
  <si>
    <t>E</t>
  </si>
  <si>
    <t>1*</t>
  </si>
  <si>
    <r>
      <t>dated 1657,</t>
    </r>
    <r>
      <rPr>
        <sz val="8"/>
        <color indexed="10"/>
        <rFont val="Verdana"/>
        <family val="0"/>
      </rPr>
      <t xml:space="preserve"> fixed </t>
    </r>
    <r>
      <rPr>
        <sz val="8"/>
        <color indexed="8"/>
        <rFont val="Verdana"/>
        <family val="2"/>
      </rPr>
      <t>dial, rear door, special key</t>
    </r>
  </si>
  <si>
    <t>HMV  RP Dutch Pendulum Clocks, nr.35, pp.116/7</t>
  </si>
  <si>
    <t>fp</t>
  </si>
  <si>
    <t>BIBLIOGRAPHY</t>
  </si>
  <si>
    <t>SOURCE</t>
  </si>
  <si>
    <t>Stopwork position</t>
  </si>
  <si>
    <t>round</t>
  </si>
  <si>
    <t>Trefler J.P. Augs   Gd.Duke Ferdinand II</t>
  </si>
  <si>
    <t>f4</t>
  </si>
  <si>
    <t>f5</t>
  </si>
  <si>
    <t>round</t>
  </si>
  <si>
    <t>DDP-EEC pp.77-81, Pl.92-94</t>
  </si>
  <si>
    <t>DDP</t>
  </si>
  <si>
    <t>NT_Lyme</t>
  </si>
  <si>
    <t>?</t>
  </si>
  <si>
    <t>?</t>
  </si>
  <si>
    <t>Huygens</t>
  </si>
  <si>
    <t>KP  &gt;BvL/RP</t>
  </si>
  <si>
    <t>Clock-H</t>
  </si>
  <si>
    <t>1*</t>
  </si>
  <si>
    <t>DDP-EEC pp.81-84, Pl.99-103 and Pl.185-186</t>
  </si>
  <si>
    <t>M-SL</t>
  </si>
  <si>
    <t>round</t>
  </si>
  <si>
    <t>1*</t>
  </si>
  <si>
    <t>n</t>
  </si>
  <si>
    <r>
      <t>5 wheel going-train</t>
    </r>
    <r>
      <rPr>
        <sz val="8"/>
        <color indexed="8"/>
        <rFont val="Verdana"/>
        <family val="2"/>
      </rPr>
      <t>, English box-case</t>
    </r>
    <r>
      <rPr>
        <sz val="8"/>
        <color indexed="10"/>
        <rFont val="Verdana"/>
        <family val="0"/>
      </rPr>
      <t>+slide panel</t>
    </r>
    <r>
      <rPr>
        <sz val="8"/>
        <color indexed="8"/>
        <rFont val="Verdana"/>
        <family val="2"/>
      </rPr>
      <t>,</t>
    </r>
  </si>
  <si>
    <t>1658 date?</t>
  </si>
  <si>
    <t>E</t>
  </si>
  <si>
    <t>Fuse, pivoted pendulum, shaped plates</t>
  </si>
  <si>
    <t>/</t>
  </si>
  <si>
    <t>Length of Dial feet mm</t>
  </si>
  <si>
    <t>CHAPTER-RING State Nr.</t>
  </si>
  <si>
    <t>Width of Ring mm</t>
  </si>
  <si>
    <t>Diameter  Max. mm</t>
  </si>
  <si>
    <t>round</t>
  </si>
  <si>
    <t>M-BL RP Dutch Pendulum Clocks, nr.86, pp.182/3</t>
  </si>
  <si>
    <r>
      <t>RP;</t>
    </r>
    <r>
      <rPr>
        <sz val="8"/>
        <rFont val="Verdana"/>
        <family val="0"/>
      </rPr>
      <t xml:space="preserve"> BvL-981</t>
    </r>
  </si>
  <si>
    <t>BvL-988</t>
  </si>
  <si>
    <t>box</t>
  </si>
  <si>
    <t>box</t>
  </si>
  <si>
    <t>Lloyd, Old Clocks,Pl.15e, p.73</t>
  </si>
  <si>
    <t>n</t>
  </si>
  <si>
    <t>BM</t>
  </si>
  <si>
    <t>private</t>
  </si>
  <si>
    <t>1*</t>
  </si>
  <si>
    <t>1*</t>
  </si>
  <si>
    <t>1*</t>
  </si>
  <si>
    <t>Clock-H</t>
  </si>
  <si>
    <t>private</t>
  </si>
  <si>
    <t>ITALY -</t>
  </si>
  <si>
    <t>GERMANY -</t>
  </si>
  <si>
    <t>Huygens Legacy, nr.13, pp.38,39</t>
  </si>
  <si>
    <r>
      <t xml:space="preserve">Clock </t>
    </r>
    <r>
      <rPr>
        <sz val="8"/>
        <color indexed="53"/>
        <rFont val="Verdana"/>
        <family val="0"/>
      </rPr>
      <t>+?GS</t>
    </r>
  </si>
  <si>
    <t>Huygens Legacy, nr.12, pp.36,37</t>
  </si>
  <si>
    <r>
      <t>hands driven individually</t>
    </r>
    <r>
      <rPr>
        <sz val="8"/>
        <color indexed="8"/>
        <rFont val="Verdana"/>
        <family val="2"/>
      </rPr>
      <t>, long verge, bp signed</t>
    </r>
  </si>
  <si>
    <t>Seconds dial?  profiled frame [cf. characteristic P2]</t>
  </si>
  <si>
    <t>fp</t>
  </si>
  <si>
    <t>HRS.DURATION</t>
  </si>
  <si>
    <t>CASE</t>
  </si>
  <si>
    <t>Intermediate</t>
  </si>
  <si>
    <t>DDP-EEC pp.88, Pl.108-110</t>
  </si>
  <si>
    <t>d4</t>
  </si>
  <si>
    <t>Royal</t>
  </si>
  <si>
    <t>Fusee</t>
  </si>
  <si>
    <t>b/r</t>
  </si>
  <si>
    <t>1st</t>
  </si>
  <si>
    <t>4th</t>
  </si>
  <si>
    <t>private</t>
  </si>
  <si>
    <t>private</t>
  </si>
  <si>
    <t>d11</t>
  </si>
  <si>
    <t>d12</t>
  </si>
  <si>
    <t>d13</t>
  </si>
  <si>
    <t>d14</t>
  </si>
  <si>
    <t>d15</t>
  </si>
  <si>
    <t>box</t>
  </si>
  <si>
    <r>
      <t>bp sgd 'Hollandia', silver mounted,</t>
    </r>
    <r>
      <rPr>
        <b/>
        <sz val="8"/>
        <color indexed="8"/>
        <rFont val="Verdana"/>
        <family val="2"/>
      </rPr>
      <t xml:space="preserve"> </t>
    </r>
    <r>
      <rPr>
        <b/>
        <sz val="8"/>
        <color indexed="53"/>
        <rFont val="Verdana"/>
        <family val="0"/>
      </rPr>
      <t>?GS</t>
    </r>
    <r>
      <rPr>
        <sz val="8"/>
        <color indexed="53"/>
        <rFont val="Verdana"/>
        <family val="0"/>
      </rPr>
      <t xml:space="preserve"> added</t>
    </r>
  </si>
  <si>
    <t>b/r</t>
  </si>
  <si>
    <t>bp</t>
  </si>
  <si>
    <t>round</t>
  </si>
  <si>
    <t>TP</t>
  </si>
  <si>
    <t>max</t>
  </si>
  <si>
    <t>avg</t>
  </si>
  <si>
    <t>private</t>
  </si>
  <si>
    <t>Fusee, wedge plates,rear  4min.dial, pendulum</t>
  </si>
  <si>
    <t>P-Pin-wheel</t>
  </si>
  <si>
    <t>Pin-wheel</t>
  </si>
  <si>
    <t>4 Sq</t>
  </si>
  <si>
    <t>4 Hx</t>
  </si>
  <si>
    <t>6 Sq</t>
  </si>
  <si>
    <t>4 Rd</t>
  </si>
  <si>
    <t>Dial feet - Nr. Shape</t>
  </si>
  <si>
    <t>4 Rd</t>
  </si>
  <si>
    <t>1*</t>
  </si>
  <si>
    <t>W mm - Plates</t>
  </si>
  <si>
    <t>distance mm</t>
  </si>
  <si>
    <t>H mm - outside</t>
  </si>
  <si>
    <t>G1 first wheel</t>
  </si>
  <si>
    <t>P-inter</t>
  </si>
  <si>
    <t>W-inter</t>
  </si>
  <si>
    <t>private</t>
  </si>
  <si>
    <t>centre-wheel at front, one hand, Dutch potences</t>
  </si>
  <si>
    <t>f6</t>
  </si>
  <si>
    <t>HMV</t>
  </si>
  <si>
    <t>Huygens "Horologium" 1658, Figure</t>
  </si>
  <si>
    <t>BM</t>
  </si>
  <si>
    <t>Clock+Auto</t>
  </si>
  <si>
    <t>square</t>
  </si>
  <si>
    <t>Ilbert Coll. BM.</t>
  </si>
  <si>
    <t>n</t>
  </si>
  <si>
    <t>nn</t>
  </si>
  <si>
    <t>fp</t>
  </si>
  <si>
    <t>Clock</t>
  </si>
  <si>
    <t>arch</t>
  </si>
  <si>
    <t xml:space="preserve"> </t>
  </si>
  <si>
    <t>nominal length cms</t>
  </si>
  <si>
    <t>RP</t>
  </si>
  <si>
    <t>estimated date</t>
  </si>
  <si>
    <t>d1</t>
  </si>
  <si>
    <t>round</t>
  </si>
  <si>
    <t>Clock-H</t>
  </si>
  <si>
    <t>RP Dutch Pendulum Clocks, nr.93, p.191</t>
  </si>
  <si>
    <t>M-ZS</t>
  </si>
  <si>
    <t>M-ZS</t>
  </si>
  <si>
    <t>RP: BvL-985</t>
  </si>
  <si>
    <t>HMV</t>
  </si>
  <si>
    <t>DDP</t>
  </si>
  <si>
    <t>Lloyd, H A, "Old Clocks", Plate 14, pp.65-68</t>
  </si>
  <si>
    <t>TP</t>
  </si>
  <si>
    <t>&gt;1660</t>
  </si>
  <si>
    <t>5-wheel fusee, CR every 3-mins, Chronos bell 108 secs,  clicks on backplate,</t>
  </si>
  <si>
    <t>br</t>
  </si>
  <si>
    <t>T mm Thickness</t>
  </si>
  <si>
    <t>?</t>
  </si>
  <si>
    <r>
      <t>HMV</t>
    </r>
    <r>
      <rPr>
        <sz val="8"/>
        <rFont val="Verdana"/>
        <family val="0"/>
      </rPr>
      <t xml:space="preserve"> BvL-984</t>
    </r>
  </si>
  <si>
    <t>d9</t>
  </si>
  <si>
    <t>RP</t>
  </si>
  <si>
    <t>round</t>
  </si>
  <si>
    <t>square</t>
  </si>
  <si>
    <t>box*</t>
  </si>
  <si>
    <t>HMV</t>
  </si>
  <si>
    <t>private</t>
  </si>
  <si>
    <t>RP Dutch Pendulum Clocks, pp.15-17</t>
  </si>
  <si>
    <t>KP, "A Royal 'Haagseklok'", HF and HJ, BHI 2009</t>
  </si>
  <si>
    <t>hexagon</t>
  </si>
  <si>
    <t>round</t>
  </si>
  <si>
    <t>DØ?W</t>
  </si>
  <si>
    <t>round?</t>
  </si>
  <si>
    <t>M-SF inventory 3557</t>
  </si>
  <si>
    <t>Unpublished</t>
  </si>
  <si>
    <t>SPRING-BARRELS</t>
  </si>
  <si>
    <t>fp?</t>
  </si>
  <si>
    <t>?</t>
  </si>
  <si>
    <t>?</t>
  </si>
  <si>
    <t>?</t>
  </si>
  <si>
    <t>fb1</t>
  </si>
  <si>
    <t>fb2</t>
  </si>
  <si>
    <t>beats per min</t>
  </si>
  <si>
    <t>S1 first-wheel</t>
  </si>
  <si>
    <t>f2</t>
  </si>
  <si>
    <t>f3</t>
  </si>
  <si>
    <t>bp</t>
  </si>
  <si>
    <t>bf</t>
  </si>
  <si>
    <t>bp</t>
  </si>
  <si>
    <t>1st</t>
  </si>
  <si>
    <t>5th</t>
  </si>
  <si>
    <t>round</t>
  </si>
  <si>
    <t>box</t>
  </si>
  <si>
    <t>d10</t>
  </si>
  <si>
    <t>døcopy</t>
  </si>
  <si>
    <t>d8</t>
  </si>
  <si>
    <t>reverse-wheel</t>
  </si>
  <si>
    <t>reverse-pinion</t>
  </si>
  <si>
    <t>hour-wheel</t>
  </si>
  <si>
    <t>b/r</t>
  </si>
  <si>
    <t>fp</t>
  </si>
  <si>
    <t>fp</t>
  </si>
  <si>
    <t>W mm -</t>
  </si>
  <si>
    <t>Contrate-wheel</t>
  </si>
  <si>
    <r>
      <t>?Hands &amp; Shield?</t>
    </r>
    <r>
      <rPr>
        <sz val="8"/>
        <color indexed="10"/>
        <rFont val="Verdana"/>
        <family val="0"/>
      </rPr>
      <t xml:space="preserve"> Barrel dovetail cap</t>
    </r>
    <r>
      <rPr>
        <sz val="8"/>
        <color indexed="8"/>
        <rFont val="Verdana"/>
        <family val="2"/>
      </rPr>
      <t xml:space="preserve">, </t>
    </r>
    <r>
      <rPr>
        <sz val="8"/>
        <color indexed="10"/>
        <rFont val="Verdana"/>
        <family val="0"/>
      </rPr>
      <t>Barrel pivot extends</t>
    </r>
    <r>
      <rPr>
        <sz val="8"/>
        <color indexed="8"/>
        <rFont val="Verdana"/>
        <family val="2"/>
      </rPr>
      <t>,</t>
    </r>
    <r>
      <rPr>
        <sz val="8"/>
        <color indexed="53"/>
        <rFont val="Verdana"/>
        <family val="0"/>
      </rPr>
      <t xml:space="preserve"> pivoting brass dial,</t>
    </r>
    <r>
      <rPr>
        <sz val="8"/>
        <rFont val="Verdana"/>
        <family val="0"/>
      </rPr>
      <t xml:space="preserve"> furniture key</t>
    </r>
  </si>
  <si>
    <t>Lloyd, Old Clocks,Pl.16a,37c,  pp.73-74</t>
  </si>
  <si>
    <t>Lloyd</t>
  </si>
  <si>
    <t>Lloyd</t>
  </si>
  <si>
    <t>2nd*</t>
  </si>
  <si>
    <t>round</t>
  </si>
  <si>
    <t>round</t>
  </si>
  <si>
    <t>round</t>
  </si>
  <si>
    <t>Horol.MasterWorks, Oxford,Exh..6, AHS 2003</t>
  </si>
  <si>
    <t>M-SL RP Dutch Pendulum Clocks, nr.37, p.119</t>
  </si>
  <si>
    <t>M-ZC RP Dutch Pendulum Clocks, nr.38, p.120</t>
  </si>
  <si>
    <t>HMV [mc]</t>
  </si>
  <si>
    <t>round</t>
  </si>
  <si>
    <t>d19</t>
  </si>
  <si>
    <t xml:space="preserve"> 4-spoke, bp ratchet 'Hollandiae', case improved</t>
  </si>
  <si>
    <t>bp</t>
  </si>
  <si>
    <t>?originally back wound,</t>
  </si>
  <si>
    <t>Chr.Amst.19/12/07 PC.Spaans Collection, Lot.475</t>
  </si>
  <si>
    <t>MOVEMENT</t>
  </si>
  <si>
    <t>RP; BvL-982</t>
  </si>
  <si>
    <t>n</t>
  </si>
  <si>
    <t>n</t>
  </si>
  <si>
    <t>Seconds' dial</t>
  </si>
  <si>
    <r>
      <t xml:space="preserve">TP </t>
    </r>
    <r>
      <rPr>
        <sz val="8"/>
        <color indexed="10"/>
        <rFont val="Verdana"/>
        <family val="0"/>
      </rPr>
      <t xml:space="preserve"> </t>
    </r>
    <r>
      <rPr>
        <sz val="8"/>
        <color indexed="48"/>
        <rFont val="Verdana"/>
        <family val="0"/>
      </rPr>
      <t>Weigh</t>
    </r>
    <r>
      <rPr>
        <sz val="8"/>
        <color indexed="10"/>
        <rFont val="Verdana"/>
        <family val="0"/>
      </rPr>
      <t>t</t>
    </r>
  </si>
  <si>
    <t>watch stopwork, evidence of prior potence block</t>
  </si>
  <si>
    <t xml:space="preserve"> </t>
  </si>
  <si>
    <t>B.Baskerville</t>
  </si>
  <si>
    <r>
      <t>lugged barrel</t>
    </r>
    <r>
      <rPr>
        <sz val="8"/>
        <color indexed="53"/>
        <rFont val="Verdana"/>
        <family val="0"/>
      </rPr>
      <t>, the train is mostly rebuilt</t>
    </r>
  </si>
  <si>
    <t>baluster</t>
  </si>
  <si>
    <t>DDP, G.Perham</t>
  </si>
  <si>
    <t>P-Warning</t>
  </si>
  <si>
    <t>Warning-wheel</t>
  </si>
  <si>
    <t>HMV Vol.1., pp.287,288</t>
  </si>
  <si>
    <t>Huygens Legacy, nr.11, pp.34,35</t>
  </si>
  <si>
    <t>HMV Vol.1., pp.226,227</t>
  </si>
  <si>
    <t>HMV Vol.1., pp.284,285</t>
  </si>
  <si>
    <r>
      <t>vertical hammer, bp sign, 'LaHaye'</t>
    </r>
    <r>
      <rPr>
        <sz val="8"/>
        <color indexed="8"/>
        <rFont val="Verdana"/>
        <family val="2"/>
      </rPr>
      <t>, case improved</t>
    </r>
  </si>
  <si>
    <t>private</t>
  </si>
  <si>
    <t>?barrels reversed, ?5 wheels, ?8-day</t>
  </si>
  <si>
    <t>Huygens' Legacy,nr.15, pp42,43</t>
  </si>
  <si>
    <t>HL</t>
  </si>
  <si>
    <t>Huygens' Legacy, nr.14, pp.40,41 {cited as F1}</t>
  </si>
  <si>
    <t>dØ</t>
  </si>
  <si>
    <t>DØ1W</t>
  </si>
  <si>
    <t>DØ2W</t>
  </si>
  <si>
    <t>D?</t>
  </si>
  <si>
    <t>half-Seconds' and  display, Weight driven</t>
  </si>
  <si>
    <t>Salomon Coster   (attr.J.Fromanteel)</t>
  </si>
  <si>
    <t>HOLLAND - 'Haagseklokken'</t>
  </si>
  <si>
    <r>
      <t xml:space="preserve">Salomon Coster </t>
    </r>
    <r>
      <rPr>
        <sz val="8"/>
        <color indexed="10"/>
        <rFont val="Verdana"/>
        <family val="2"/>
      </rPr>
      <t xml:space="preserve">  </t>
    </r>
    <r>
      <rPr>
        <sz val="8"/>
        <color indexed="48"/>
        <rFont val="Verdana"/>
        <family val="2"/>
      </rPr>
      <t>Patent 16 Jun.1657</t>
    </r>
  </si>
  <si>
    <t>Salomon Coster   Burratini 25 Sep.1657</t>
  </si>
  <si>
    <t xml:space="preserve">             Tr</t>
  </si>
  <si>
    <t>Claude Pascal</t>
  </si>
  <si>
    <t>Severyn Oosterwijck</t>
  </si>
  <si>
    <r>
      <t>Salmon Coster</t>
    </r>
    <r>
      <rPr>
        <sz val="8"/>
        <color indexed="48"/>
        <rFont val="Verdana"/>
        <family val="2"/>
      </rPr>
      <t xml:space="preserve"> Huygens 'OP' Regulator</t>
    </r>
  </si>
  <si>
    <t>Salomon Coster</t>
  </si>
  <si>
    <t>Pieter Visbach</t>
  </si>
  <si>
    <r>
      <t xml:space="preserve">Sev. Oosterwijck - </t>
    </r>
    <r>
      <rPr>
        <sz val="8"/>
        <color indexed="10"/>
        <rFont val="Verdana"/>
        <family val="2"/>
      </rPr>
      <t>Bruce Longitude</t>
    </r>
  </si>
  <si>
    <t>Sev. Oosterwijck - Huygens Longitude</t>
  </si>
  <si>
    <t>J Bernard van Stryp  (Antwerp)</t>
  </si>
  <si>
    <t>Christiaen Reijnaert Fecit Leydae</t>
  </si>
  <si>
    <t>FRANCE -'Pendules Religieuse'</t>
  </si>
  <si>
    <t>G Martinot Aux Galleries</t>
  </si>
  <si>
    <t>Pierre Saude' Paris</t>
  </si>
  <si>
    <t>Jacques Hory Paris</t>
  </si>
  <si>
    <t>F.Gilbert Angers</t>
  </si>
  <si>
    <t>Nicolas Hanet Paris</t>
  </si>
  <si>
    <t>Jean Hubert Rouen</t>
  </si>
  <si>
    <t>Isaac Thuret Paris</t>
  </si>
  <si>
    <t>ENGLAND - 'Spring Clocks'</t>
  </si>
  <si>
    <t>Ahasuerus Fromanteel - London</t>
  </si>
  <si>
    <r>
      <t>Davis Mell</t>
    </r>
    <r>
      <rPr>
        <sz val="8"/>
        <color indexed="8"/>
        <rFont val="Verdana"/>
        <family val="2"/>
      </rPr>
      <t xml:space="preserve"> / Ahasuerus Fromanteel (Wt)</t>
    </r>
  </si>
  <si>
    <r>
      <t>Edward East</t>
    </r>
    <r>
      <rPr>
        <sz val="8"/>
        <color indexed="8"/>
        <rFont val="Verdana"/>
        <family val="2"/>
      </rPr>
      <t xml:space="preserve">  - London D.1763 (sic)</t>
    </r>
  </si>
  <si>
    <t>Edward East  - London</t>
  </si>
  <si>
    <r>
      <t>Simon Bartram</t>
    </r>
    <r>
      <rPr>
        <sz val="8"/>
        <color indexed="8"/>
        <rFont val="Verdana"/>
        <family val="2"/>
      </rPr>
      <t xml:space="preserve"> - London</t>
    </r>
  </si>
  <si>
    <t>John Hilderson</t>
  </si>
  <si>
    <t>Anon (Fromanteel) CHRONOS</t>
  </si>
  <si>
    <r>
      <t>Trefler J.P.</t>
    </r>
    <r>
      <rPr>
        <sz val="8"/>
        <color indexed="8"/>
        <rFont val="Verdana"/>
        <family val="2"/>
      </rPr>
      <t xml:space="preserve"> Augs   Gd.Duke Ferdinand II</t>
    </r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</si>
</sst>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Verdana"/>
      <family val="2"/>
    </font>
    <font>
      <sz val="8"/>
      <color indexed="55"/>
      <name val="Verdana"/>
      <family val="2"/>
    </font>
    <font>
      <sz val="8"/>
      <name val="Verdana"/>
      <family val="0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8"/>
      <color indexed="55"/>
      <name val="Verdana"/>
      <family val="0"/>
    </font>
    <font>
      <sz val="8"/>
      <color indexed="10"/>
      <name val="Verdana"/>
      <family val="0"/>
    </font>
    <font>
      <sz val="8"/>
      <color indexed="18"/>
      <name val="Verdana"/>
      <family val="0"/>
    </font>
    <font>
      <sz val="8"/>
      <color indexed="57"/>
      <name val="Verdana"/>
      <family val="0"/>
    </font>
    <font>
      <sz val="8"/>
      <color indexed="11"/>
      <name val="Verdana"/>
      <family val="0"/>
    </font>
    <font>
      <b/>
      <sz val="8"/>
      <color indexed="10"/>
      <name val="Verdana"/>
      <family val="0"/>
    </font>
    <font>
      <b/>
      <sz val="8"/>
      <color indexed="11"/>
      <name val="Verdana"/>
      <family val="0"/>
    </font>
    <font>
      <b/>
      <sz val="8"/>
      <color indexed="44"/>
      <name val="Verdana"/>
      <family val="0"/>
    </font>
    <font>
      <b/>
      <sz val="8"/>
      <color indexed="12"/>
      <name val="Verdana"/>
      <family val="0"/>
    </font>
    <font>
      <b/>
      <sz val="9"/>
      <color indexed="8"/>
      <name val="Verdana"/>
      <family val="0"/>
    </font>
    <font>
      <sz val="8"/>
      <color indexed="53"/>
      <name val="Verdana"/>
      <family val="0"/>
    </font>
    <font>
      <b/>
      <sz val="8"/>
      <color indexed="53"/>
      <name val="Verdana"/>
      <family val="0"/>
    </font>
    <font>
      <b/>
      <sz val="8"/>
      <color indexed="46"/>
      <name val="Verdana"/>
      <family val="0"/>
    </font>
    <font>
      <sz val="8"/>
      <color indexed="46"/>
      <name val="Verdana"/>
      <family val="0"/>
    </font>
    <font>
      <b/>
      <sz val="8"/>
      <color indexed="45"/>
      <name val="Verdana"/>
      <family val="0"/>
    </font>
    <font>
      <sz val="8"/>
      <color indexed="45"/>
      <name val="Verdana"/>
      <family val="0"/>
    </font>
    <font>
      <b/>
      <sz val="8"/>
      <color indexed="48"/>
      <name val="Verdana"/>
      <family val="0"/>
    </font>
    <font>
      <sz val="8"/>
      <color indexed="48"/>
      <name val="Verdana"/>
      <family val="0"/>
    </font>
    <font>
      <sz val="8"/>
      <color indexed="17"/>
      <name val="Verdana"/>
      <family val="0"/>
    </font>
    <font>
      <sz val="8"/>
      <color indexed="44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0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31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7" borderId="1" applyNumberFormat="0" applyAlignment="0" applyProtection="0"/>
    <xf numFmtId="0" fontId="53" fillId="0" borderId="6" applyNumberFormat="0" applyFill="0" applyAlignment="0" applyProtection="0"/>
    <xf numFmtId="0" fontId="54" fillId="28" borderId="0" applyNumberFormat="0" applyBorder="0" applyAlignment="0" applyProtection="0"/>
    <xf numFmtId="0" fontId="1" fillId="29" borderId="7" applyNumberFormat="0" applyFont="0" applyAlignment="0" applyProtection="0"/>
    <xf numFmtId="0" fontId="55" fillId="24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6" fillId="0" borderId="0" xfId="53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textRotation="90"/>
    </xf>
    <xf numFmtId="0" fontId="9" fillId="0" borderId="0" xfId="0" applyFont="1" applyFill="1" applyBorder="1" applyAlignment="1">
      <alignment horizontal="left" textRotation="90"/>
    </xf>
    <xf numFmtId="0" fontId="4" fillId="5" borderId="0" xfId="0" applyFont="1" applyFill="1" applyBorder="1" applyAlignment="1">
      <alignment/>
    </xf>
    <xf numFmtId="0" fontId="4" fillId="3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 textRotation="90"/>
    </xf>
    <xf numFmtId="0" fontId="6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 textRotation="90"/>
    </xf>
    <xf numFmtId="0" fontId="9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/>
    </xf>
    <xf numFmtId="0" fontId="9" fillId="24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11" fillId="30" borderId="0" xfId="0" applyFont="1" applyFill="1" applyBorder="1" applyAlignment="1">
      <alignment/>
    </xf>
    <xf numFmtId="0" fontId="11" fillId="30" borderId="0" xfId="0" applyFont="1" applyFill="1" applyBorder="1" applyAlignment="1">
      <alignment horizontal="left" vertical="top"/>
    </xf>
    <xf numFmtId="0" fontId="12" fillId="31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2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 horizontal="left" vertical="top"/>
    </xf>
    <xf numFmtId="0" fontId="7" fillId="3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53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11" fillId="31" borderId="0" xfId="0" applyFont="1" applyFill="1" applyBorder="1" applyAlignment="1">
      <alignment/>
    </xf>
    <xf numFmtId="0" fontId="12" fillId="30" borderId="0" xfId="0" applyFont="1" applyFill="1" applyBorder="1" applyAlignment="1">
      <alignment/>
    </xf>
    <xf numFmtId="0" fontId="4" fillId="31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/>
    </xf>
    <xf numFmtId="0" fontId="4" fillId="31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2" fillId="0" borderId="0" xfId="53" applyFont="1" applyFill="1" applyBorder="1" applyAlignment="1" applyProtection="1">
      <alignment/>
      <protection/>
    </xf>
    <xf numFmtId="0" fontId="25" fillId="0" borderId="0" xfId="53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5" fillId="0" borderId="0" xfId="53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ue-horology.org/oosterwijck/openresearch/images/clock1a.jpg" TargetMode="External" /><Relationship Id="rId2" Type="http://schemas.openxmlformats.org/officeDocument/2006/relationships/hyperlink" Target="http://www.antique-horology.org/Oosterwijck/Appendices/MEMORANDUM-D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1" sqref="A11"/>
    </sheetView>
  </sheetViews>
  <sheetFormatPr defaultColWidth="9.140625" defaultRowHeight="15"/>
  <cols>
    <col min="1" max="1" width="27.140625" style="1" customWidth="1"/>
    <col min="2" max="2" width="7.00390625" style="10" customWidth="1"/>
    <col min="3" max="3" width="7.28125" style="1" customWidth="1"/>
    <col min="4" max="4" width="4.7109375" style="1" customWidth="1"/>
    <col min="5" max="5" width="8.140625" style="3" customWidth="1"/>
    <col min="6" max="6" width="3.00390625" style="2" customWidth="1"/>
    <col min="7" max="7" width="3.7109375" style="1" customWidth="1"/>
    <col min="8" max="10" width="3.00390625" style="1" customWidth="1"/>
    <col min="11" max="11" width="2.00390625" style="10" customWidth="1"/>
    <col min="12" max="12" width="3.8515625" style="1" customWidth="1"/>
    <col min="13" max="13" width="3.00390625" style="1" customWidth="1"/>
    <col min="14" max="14" width="3.7109375" style="1" customWidth="1"/>
    <col min="15" max="15" width="3.140625" style="1" customWidth="1"/>
    <col min="16" max="16" width="3.28125" style="1" customWidth="1"/>
    <col min="17" max="17" width="3.140625" style="1" customWidth="1"/>
    <col min="18" max="18" width="3.00390625" style="1" customWidth="1"/>
    <col min="19" max="19" width="2.7109375" style="1" customWidth="1"/>
    <col min="20" max="20" width="2.8515625" style="1" customWidth="1"/>
    <col min="21" max="21" width="1.8515625" style="10" customWidth="1"/>
    <col min="22" max="22" width="6.00390625" style="1" customWidth="1"/>
    <col min="23" max="23" width="5.00390625" style="1" customWidth="1"/>
    <col min="24" max="24" width="2.00390625" style="10" customWidth="1"/>
    <col min="25" max="26" width="3.00390625" style="1" customWidth="1"/>
    <col min="27" max="27" width="2.421875" style="1" customWidth="1"/>
    <col min="28" max="28" width="3.00390625" style="1" customWidth="1"/>
    <col min="29" max="29" width="2.00390625" style="10" customWidth="1"/>
    <col min="30" max="30" width="3.28125" style="1" customWidth="1"/>
    <col min="31" max="31" width="3.140625" style="1" customWidth="1"/>
    <col min="32" max="32" width="3.28125" style="1" customWidth="1"/>
    <col min="33" max="33" width="2.7109375" style="1" customWidth="1"/>
    <col min="34" max="34" width="3.421875" style="1" customWidth="1"/>
    <col min="35" max="35" width="2.28125" style="1" customWidth="1"/>
    <col min="36" max="36" width="3.421875" style="1" customWidth="1"/>
    <col min="37" max="37" width="3.00390625" style="1" customWidth="1"/>
    <col min="38" max="38" width="2.00390625" style="10" customWidth="1"/>
    <col min="39" max="39" width="3.7109375" style="1" customWidth="1"/>
    <col min="40" max="47" width="4.00390625" style="1" customWidth="1"/>
    <col min="48" max="48" width="2.28125" style="10" customWidth="1"/>
    <col min="49" max="49" width="3.8515625" style="1" customWidth="1"/>
    <col min="50" max="50" width="3.7109375" style="1" customWidth="1"/>
    <col min="51" max="51" width="3.28125" style="1" customWidth="1"/>
    <col min="52" max="53" width="3.140625" style="1" customWidth="1"/>
    <col min="54" max="54" width="6.00390625" style="1" customWidth="1"/>
    <col min="55" max="55" width="3.421875" style="10" customWidth="1"/>
    <col min="56" max="56" width="3.7109375" style="1" customWidth="1"/>
    <col min="57" max="57" width="4.140625" style="1" customWidth="1"/>
    <col min="58" max="58" width="3.8515625" style="1" customWidth="1"/>
    <col min="59" max="59" width="3.7109375" style="1" customWidth="1"/>
    <col min="60" max="60" width="5.421875" style="1" customWidth="1"/>
    <col min="61" max="61" width="34.28125" style="1" customWidth="1"/>
    <col min="62" max="62" width="34.00390625" style="1" customWidth="1"/>
    <col min="63" max="16384" width="9.140625" style="1" customWidth="1"/>
  </cols>
  <sheetData>
    <row r="1" spans="1:63" s="6" customFormat="1" ht="98.25" customHeight="1">
      <c r="A1" s="33" t="s">
        <v>171</v>
      </c>
      <c r="B1" s="11" t="s">
        <v>59</v>
      </c>
      <c r="C1" s="6" t="s">
        <v>93</v>
      </c>
      <c r="D1" s="6" t="s">
        <v>297</v>
      </c>
      <c r="E1" s="6" t="s">
        <v>172</v>
      </c>
      <c r="F1" s="7" t="s">
        <v>53</v>
      </c>
      <c r="G1" s="7" t="s">
        <v>238</v>
      </c>
      <c r="H1" s="7" t="s">
        <v>330</v>
      </c>
      <c r="I1" s="7" t="s">
        <v>82</v>
      </c>
      <c r="J1" s="7" t="s">
        <v>186</v>
      </c>
      <c r="K1" s="13" t="s">
        <v>123</v>
      </c>
      <c r="L1" s="6" t="s">
        <v>277</v>
      </c>
      <c r="M1" s="6" t="s">
        <v>278</v>
      </c>
      <c r="N1" s="6" t="s">
        <v>279</v>
      </c>
      <c r="O1" s="6" t="s">
        <v>112</v>
      </c>
      <c r="P1" s="6" t="s">
        <v>113</v>
      </c>
      <c r="Q1" s="6" t="s">
        <v>114</v>
      </c>
      <c r="R1" s="6" t="s">
        <v>358</v>
      </c>
      <c r="S1" s="6" t="s">
        <v>91</v>
      </c>
      <c r="T1" s="6" t="s">
        <v>77</v>
      </c>
      <c r="U1" s="13" t="s">
        <v>133</v>
      </c>
      <c r="V1" s="6" t="s">
        <v>337</v>
      </c>
      <c r="W1" s="6" t="s">
        <v>295</v>
      </c>
      <c r="X1" s="13" t="s">
        <v>125</v>
      </c>
      <c r="Y1" s="6" t="s">
        <v>104</v>
      </c>
      <c r="Z1" s="6" t="s">
        <v>351</v>
      </c>
      <c r="AA1" s="6" t="s">
        <v>352</v>
      </c>
      <c r="AB1" s="6" t="s">
        <v>353</v>
      </c>
      <c r="AC1" s="13" t="s">
        <v>126</v>
      </c>
      <c r="AD1" s="6" t="s">
        <v>338</v>
      </c>
      <c r="AE1" s="6" t="s">
        <v>265</v>
      </c>
      <c r="AF1" s="6" t="s">
        <v>266</v>
      </c>
      <c r="AG1" s="6" t="s">
        <v>389</v>
      </c>
      <c r="AH1" s="6" t="s">
        <v>390</v>
      </c>
      <c r="AI1" s="6" t="s">
        <v>153</v>
      </c>
      <c r="AJ1" s="6" t="s">
        <v>240</v>
      </c>
      <c r="AK1" s="6" t="s">
        <v>154</v>
      </c>
      <c r="AL1" s="13" t="s">
        <v>108</v>
      </c>
      <c r="AM1" s="6" t="s">
        <v>145</v>
      </c>
      <c r="AN1" s="6" t="s">
        <v>146</v>
      </c>
      <c r="AO1" s="6" t="s">
        <v>271</v>
      </c>
      <c r="AP1" s="6" t="s">
        <v>211</v>
      </c>
      <c r="AQ1" s="6" t="s">
        <v>212</v>
      </c>
      <c r="AR1" s="6" t="s">
        <v>213</v>
      </c>
      <c r="AS1" s="6" t="s">
        <v>214</v>
      </c>
      <c r="AT1" s="6" t="s">
        <v>18</v>
      </c>
      <c r="AU1" s="6" t="s">
        <v>17</v>
      </c>
      <c r="AV1" s="13" t="s">
        <v>377</v>
      </c>
      <c r="AW1" s="6" t="s">
        <v>89</v>
      </c>
      <c r="AX1" s="6" t="s">
        <v>274</v>
      </c>
      <c r="AY1" s="6" t="s">
        <v>312</v>
      </c>
      <c r="AZ1" s="6" t="s">
        <v>275</v>
      </c>
      <c r="BA1" s="6" t="s">
        <v>155</v>
      </c>
      <c r="BB1" s="6" t="s">
        <v>92</v>
      </c>
      <c r="BC1" s="13" t="s">
        <v>239</v>
      </c>
      <c r="BD1" s="6" t="s">
        <v>276</v>
      </c>
      <c r="BE1" s="6" t="s">
        <v>357</v>
      </c>
      <c r="BF1" s="6" t="s">
        <v>103</v>
      </c>
      <c r="BG1" s="6" t="s">
        <v>146</v>
      </c>
      <c r="BH1" s="6" t="s">
        <v>0</v>
      </c>
      <c r="BI1" s="7" t="s">
        <v>124</v>
      </c>
      <c r="BJ1" s="7" t="s">
        <v>184</v>
      </c>
      <c r="BK1" s="7" t="s">
        <v>185</v>
      </c>
    </row>
    <row r="2" spans="1:63" s="5" customFormat="1" ht="10.5">
      <c r="A2" s="31" t="s">
        <v>261</v>
      </c>
      <c r="B2" s="12"/>
      <c r="C2" s="58"/>
      <c r="D2" s="58">
        <f>MAX(D6:D45)</f>
        <v>1663</v>
      </c>
      <c r="E2" s="58"/>
      <c r="F2" s="58">
        <f>MAX(F6:F45)</f>
        <v>5</v>
      </c>
      <c r="G2" s="58">
        <f>MAX(G6:G45)</f>
        <v>192</v>
      </c>
      <c r="H2" s="58">
        <f>MAX(H6:H45)</f>
        <v>1</v>
      </c>
      <c r="I2" s="58"/>
      <c r="J2" s="58"/>
      <c r="K2" s="59"/>
      <c r="L2" s="58">
        <f aca="true" t="shared" si="0" ref="L2:T2">MAX(L6:L45)</f>
        <v>120</v>
      </c>
      <c r="M2" s="58">
        <f t="shared" si="0"/>
        <v>0</v>
      </c>
      <c r="N2" s="58">
        <f t="shared" si="0"/>
        <v>0</v>
      </c>
      <c r="O2" s="58">
        <f t="shared" si="0"/>
        <v>8</v>
      </c>
      <c r="P2" s="58">
        <f t="shared" si="0"/>
        <v>96</v>
      </c>
      <c r="Q2" s="58">
        <f t="shared" si="0"/>
        <v>8</v>
      </c>
      <c r="R2" s="58">
        <f t="shared" si="0"/>
        <v>80</v>
      </c>
      <c r="S2" s="58">
        <f t="shared" si="0"/>
        <v>24</v>
      </c>
      <c r="T2" s="58">
        <f t="shared" si="0"/>
        <v>29</v>
      </c>
      <c r="U2" s="59"/>
      <c r="V2" s="58">
        <f>MAX(V6:V45)</f>
        <v>161.8</v>
      </c>
      <c r="W2" s="58">
        <f>MAX(W6:W45)</f>
        <v>99.4</v>
      </c>
      <c r="X2" s="59"/>
      <c r="Y2" s="58">
        <f>MAX(Y6:Y45)</f>
        <v>32</v>
      </c>
      <c r="Z2" s="58">
        <f>MAX(Z6:Z45)</f>
        <v>32</v>
      </c>
      <c r="AA2" s="58">
        <f>MAX(AA6:AA45)</f>
        <v>6</v>
      </c>
      <c r="AB2" s="58">
        <f>MAX(AB6:AB45)</f>
        <v>72</v>
      </c>
      <c r="AC2" s="59"/>
      <c r="AD2" s="58">
        <f aca="true" t="shared" si="1" ref="AD2:AK2">MAX(AD6:AD45)</f>
        <v>80</v>
      </c>
      <c r="AE2" s="58">
        <f t="shared" si="1"/>
        <v>8</v>
      </c>
      <c r="AF2" s="58">
        <f t="shared" si="1"/>
        <v>60</v>
      </c>
      <c r="AG2" s="58">
        <f t="shared" si="1"/>
        <v>6</v>
      </c>
      <c r="AH2" s="58">
        <f t="shared" si="1"/>
        <v>48</v>
      </c>
      <c r="AI2" s="58">
        <f t="shared" si="1"/>
        <v>6</v>
      </c>
      <c r="AJ2" s="58">
        <f t="shared" si="1"/>
        <v>48</v>
      </c>
      <c r="AK2" s="58">
        <f t="shared" si="1"/>
        <v>6</v>
      </c>
      <c r="AL2" s="59"/>
      <c r="AM2" s="58">
        <f>MAX(AM6:AM45)</f>
        <v>253</v>
      </c>
      <c r="AN2" s="58">
        <f>MAX(AN6:AN45)</f>
        <v>203</v>
      </c>
      <c r="AO2" s="58"/>
      <c r="AP2" s="58"/>
      <c r="AQ2" s="58"/>
      <c r="AR2" s="58">
        <f>MAX(AR6:AR45)</f>
        <v>20</v>
      </c>
      <c r="AS2" s="58">
        <f>MAX(AS6:AS45)</f>
        <v>143</v>
      </c>
      <c r="AT2" s="58">
        <f>MAX(AT6:AT45)</f>
        <v>70.5</v>
      </c>
      <c r="AU2" s="58">
        <f>MAX(AU6:AU45)</f>
        <v>51</v>
      </c>
      <c r="AV2" s="59"/>
      <c r="AW2" s="58">
        <f>MAX(AW6:AW45)</f>
        <v>152</v>
      </c>
      <c r="AX2" s="58">
        <f>MAX(AX6:AX45)</f>
        <v>98</v>
      </c>
      <c r="AY2" s="58">
        <f>MAX(AY6:AY45)</f>
        <v>2.2</v>
      </c>
      <c r="AZ2" s="58">
        <f>MAX(AZ6:AZ45)</f>
        <v>38</v>
      </c>
      <c r="BA2" s="58">
        <f>MAX(BA6:BA45)</f>
        <v>4</v>
      </c>
      <c r="BB2" s="58"/>
      <c r="BC2" s="59"/>
      <c r="BD2" s="58">
        <f>MAX(BD6:BD45)</f>
        <v>420</v>
      </c>
      <c r="BE2" s="58">
        <f>MAX(BE6:BE45)</f>
        <v>212</v>
      </c>
      <c r="BF2" s="58">
        <f>MAX(BF6:BF45)</f>
        <v>207</v>
      </c>
      <c r="BG2" s="58">
        <f>MAX(BG6:BG45)</f>
        <v>162</v>
      </c>
      <c r="BH2" s="58">
        <f>MAX(BH6:BH45)</f>
        <v>92.5</v>
      </c>
      <c r="BI2" s="58"/>
      <c r="BJ2" s="58"/>
      <c r="BK2" s="60"/>
    </row>
    <row r="3" spans="1:60" s="5" customFormat="1" ht="10.5">
      <c r="A3" s="5" t="s">
        <v>262</v>
      </c>
      <c r="B3" s="12"/>
      <c r="D3" s="5">
        <f>AVERAGE(D6:D45)</f>
        <v>1658.7777777777778</v>
      </c>
      <c r="F3" s="5">
        <f>AVERAGE(F6:F45)</f>
        <v>4.095238095238095</v>
      </c>
      <c r="G3" s="5">
        <f>AVERAGE(G6:G45)</f>
        <v>59.666666666666664</v>
      </c>
      <c r="H3" s="5">
        <f>AVERAGE(H6:H45)</f>
        <v>1</v>
      </c>
      <c r="K3" s="12"/>
      <c r="L3" s="5">
        <f aca="true" t="shared" si="2" ref="L3:T3">AVERAGE(L6:L45)</f>
        <v>78.22222222222223</v>
      </c>
      <c r="M3" s="5">
        <f t="shared" si="2"/>
        <v>0</v>
      </c>
      <c r="N3" s="5">
        <f t="shared" si="2"/>
        <v>0</v>
      </c>
      <c r="O3" s="5">
        <f t="shared" si="2"/>
        <v>7.444444444444445</v>
      </c>
      <c r="P3" s="5">
        <f t="shared" si="2"/>
        <v>69.1</v>
      </c>
      <c r="Q3" s="5">
        <f t="shared" si="2"/>
        <v>5.5</v>
      </c>
      <c r="R3" s="5">
        <f t="shared" si="2"/>
        <v>64</v>
      </c>
      <c r="S3" s="5">
        <f t="shared" si="2"/>
        <v>7.1</v>
      </c>
      <c r="T3" s="5">
        <f t="shared" si="2"/>
        <v>24.6</v>
      </c>
      <c r="U3" s="12"/>
      <c r="V3" s="5">
        <f>AVERAGE(V6:V45)</f>
        <v>137.482</v>
      </c>
      <c r="W3" s="5">
        <f>AVERAGE(W6:W45)</f>
        <v>25.520000000000003</v>
      </c>
      <c r="X3" s="12"/>
      <c r="Y3" s="5">
        <f>AVERAGE(Y6:Y45)</f>
        <v>31.142857142857142</v>
      </c>
      <c r="Z3" s="5">
        <f>AVERAGE(Z6:Z45)</f>
        <v>31.142857142857142</v>
      </c>
      <c r="AA3" s="5">
        <f>AVERAGE(AA6:AA45)</f>
        <v>6</v>
      </c>
      <c r="AB3" s="5">
        <f>AVERAGE(AB6:AB45)</f>
        <v>72</v>
      </c>
      <c r="AC3" s="12"/>
      <c r="AD3" s="5">
        <f aca="true" t="shared" si="3" ref="AD3:AK3">AVERAGE(AD6:AD45)</f>
        <v>76</v>
      </c>
      <c r="AE3" s="5">
        <f t="shared" si="3"/>
        <v>8</v>
      </c>
      <c r="AF3" s="5">
        <f t="shared" si="3"/>
        <v>60</v>
      </c>
      <c r="AG3" s="5">
        <f t="shared" si="3"/>
        <v>5.5</v>
      </c>
      <c r="AH3" s="5">
        <f t="shared" si="3"/>
        <v>48</v>
      </c>
      <c r="AI3" s="5">
        <f t="shared" si="3"/>
        <v>6</v>
      </c>
      <c r="AJ3" s="5">
        <f t="shared" si="3"/>
        <v>45</v>
      </c>
      <c r="AK3" s="5">
        <f t="shared" si="3"/>
        <v>5.5</v>
      </c>
      <c r="AL3" s="12"/>
      <c r="AM3" s="5">
        <f>AVERAGE(AM6:AM45)</f>
        <v>223.625</v>
      </c>
      <c r="AN3" s="5">
        <f>AVERAGE(AN6:AN45)</f>
        <v>175.875</v>
      </c>
      <c r="AR3" s="5">
        <f>AVERAGE(AR6:AR45)</f>
        <v>19</v>
      </c>
      <c r="AS3" s="5">
        <f>AVERAGE(AS6:AS45)</f>
        <v>135.23333333333332</v>
      </c>
      <c r="AT3" s="5">
        <f>AVERAGE(AT6:AT45)</f>
        <v>70.5</v>
      </c>
      <c r="AU3" s="5">
        <f>AVERAGE(AU6:AU45)</f>
        <v>51</v>
      </c>
      <c r="AV3" s="12"/>
      <c r="AW3" s="5">
        <f>AVERAGE(AW6:AW45)</f>
        <v>115</v>
      </c>
      <c r="AX3" s="5">
        <f>AVERAGE(AX6:AX45)</f>
        <v>73.4</v>
      </c>
      <c r="AY3" s="5">
        <f>AVERAGE(AY6:AY45)</f>
        <v>2.2</v>
      </c>
      <c r="AZ3" s="5">
        <f>AVERAGE(AZ6:AZ45)</f>
        <v>37.1</v>
      </c>
      <c r="BA3" s="5">
        <f>AVERAGE(BA6:BA45)</f>
        <v>4</v>
      </c>
      <c r="BC3" s="12"/>
      <c r="BD3" s="5">
        <f>AVERAGE(BD6:BD45)</f>
        <v>288.875</v>
      </c>
      <c r="BE3" s="5">
        <f>AVERAGE(BE6:BE45)</f>
        <v>204</v>
      </c>
      <c r="BF3" s="5">
        <f>AVERAGE(BF6:BF45)</f>
        <v>139</v>
      </c>
      <c r="BG3" s="5">
        <f>AVERAGE(BG6:BG45)</f>
        <v>162</v>
      </c>
      <c r="BH3" s="5">
        <f>AVERAGE(BH6:BH45)</f>
        <v>62.875</v>
      </c>
    </row>
    <row r="4" spans="1:63" s="5" customFormat="1" ht="10.5">
      <c r="A4" s="63" t="s">
        <v>23</v>
      </c>
      <c r="B4" s="61"/>
      <c r="C4" s="62"/>
      <c r="D4" s="62">
        <f>MIN(D6:D45)</f>
        <v>1657</v>
      </c>
      <c r="E4" s="62"/>
      <c r="F4" s="62">
        <f>MIN(F6:F45)</f>
        <v>3</v>
      </c>
      <c r="G4" s="62">
        <f>MIN(G6:G45)</f>
        <v>30</v>
      </c>
      <c r="H4" s="62">
        <f>MIN(H6:H45)</f>
        <v>1</v>
      </c>
      <c r="I4" s="62"/>
      <c r="J4" s="62"/>
      <c r="K4" s="61"/>
      <c r="L4" s="62">
        <f aca="true" t="shared" si="4" ref="L4:T4">MIN(L6:L45)</f>
        <v>72</v>
      </c>
      <c r="M4" s="62">
        <f t="shared" si="4"/>
        <v>0</v>
      </c>
      <c r="N4" s="62">
        <f t="shared" si="4"/>
        <v>0</v>
      </c>
      <c r="O4" s="62">
        <f t="shared" si="4"/>
        <v>6</v>
      </c>
      <c r="P4" s="62">
        <f t="shared" si="4"/>
        <v>48</v>
      </c>
      <c r="Q4" s="62">
        <f t="shared" si="4"/>
        <v>5</v>
      </c>
      <c r="R4" s="62">
        <f t="shared" si="4"/>
        <v>48</v>
      </c>
      <c r="S4" s="62">
        <f t="shared" si="4"/>
        <v>5</v>
      </c>
      <c r="T4" s="62">
        <f t="shared" si="4"/>
        <v>15</v>
      </c>
      <c r="U4" s="61"/>
      <c r="V4" s="62">
        <f>MIN(V6:V45)</f>
        <v>60</v>
      </c>
      <c r="W4" s="62">
        <f>MIN(W6:W45)</f>
        <v>13.76</v>
      </c>
      <c r="X4" s="61"/>
      <c r="Y4" s="62">
        <f>MIN(Y6:Y45)</f>
        <v>30</v>
      </c>
      <c r="Z4" s="62">
        <f>MIN(Z6:Z45)</f>
        <v>30</v>
      </c>
      <c r="AA4" s="62">
        <f>MIN(AA6:AA45)</f>
        <v>6</v>
      </c>
      <c r="AB4" s="62">
        <f>MIN(AB6:AB45)</f>
        <v>72</v>
      </c>
      <c r="AC4" s="61"/>
      <c r="AD4" s="62">
        <f aca="true" t="shared" si="5" ref="AD4:AK4">MIN(AD6:AD45)</f>
        <v>72</v>
      </c>
      <c r="AE4" s="62">
        <f t="shared" si="5"/>
        <v>8</v>
      </c>
      <c r="AF4" s="62">
        <f t="shared" si="5"/>
        <v>60</v>
      </c>
      <c r="AG4" s="62">
        <f t="shared" si="5"/>
        <v>5</v>
      </c>
      <c r="AH4" s="62">
        <f t="shared" si="5"/>
        <v>48</v>
      </c>
      <c r="AI4" s="62">
        <f t="shared" si="5"/>
        <v>6</v>
      </c>
      <c r="AJ4" s="62">
        <f t="shared" si="5"/>
        <v>42</v>
      </c>
      <c r="AK4" s="62">
        <f t="shared" si="5"/>
        <v>5</v>
      </c>
      <c r="AL4" s="61"/>
      <c r="AM4" s="62">
        <f>MIN(AM6:AM45)</f>
        <v>192</v>
      </c>
      <c r="AN4" s="62">
        <f>MIN(AN6:AN45)</f>
        <v>153</v>
      </c>
      <c r="AO4" s="62"/>
      <c r="AP4" s="62"/>
      <c r="AQ4" s="62"/>
      <c r="AR4" s="62">
        <f>MIN(AR6:AR45)</f>
        <v>18</v>
      </c>
      <c r="AS4" s="62">
        <f>MIN(AS6:AS45)</f>
        <v>123</v>
      </c>
      <c r="AT4" s="62">
        <f>MIN(AT6:AT45)</f>
        <v>70.5</v>
      </c>
      <c r="AU4" s="62">
        <f>MIN(AU6:AU45)</f>
        <v>51</v>
      </c>
      <c r="AV4" s="61"/>
      <c r="AW4" s="62">
        <f>MIN(AW6:AW45)</f>
        <v>100</v>
      </c>
      <c r="AX4" s="62">
        <f>MIN(AX6:AX45)</f>
        <v>50</v>
      </c>
      <c r="AY4" s="62">
        <f>MIN(AY6:AY45)</f>
        <v>2.2</v>
      </c>
      <c r="AZ4" s="62">
        <f>MIN(AZ6:AZ45)</f>
        <v>36.5</v>
      </c>
      <c r="BA4" s="62">
        <f>MIN(BA6:BA45)</f>
        <v>4</v>
      </c>
      <c r="BB4" s="62"/>
      <c r="BC4" s="61"/>
      <c r="BD4" s="62">
        <f>MIN(BD6:BD45)</f>
        <v>234</v>
      </c>
      <c r="BE4" s="62">
        <f>MIN(BE6:BE45)</f>
        <v>190</v>
      </c>
      <c r="BF4" s="62">
        <f>MIN(BF6:BF45)</f>
        <v>71</v>
      </c>
      <c r="BG4" s="62">
        <f>MIN(BG6:BG45)</f>
        <v>162</v>
      </c>
      <c r="BH4" s="62">
        <f>MIN(BH6:BH45)</f>
        <v>0</v>
      </c>
      <c r="BI4" s="62"/>
      <c r="BJ4" s="62"/>
      <c r="BK4" s="62"/>
    </row>
    <row r="5" spans="1:23" s="15" customFormat="1" ht="10.5" customHeight="1">
      <c r="A5" s="14" t="s">
        <v>407</v>
      </c>
      <c r="V5" s="16"/>
      <c r="W5" s="16"/>
    </row>
    <row r="6" spans="1:63" ht="10.5" customHeight="1">
      <c r="A6" s="1" t="s">
        <v>408</v>
      </c>
      <c r="B6" s="10" t="s">
        <v>402</v>
      </c>
      <c r="C6" s="1" t="s">
        <v>94</v>
      </c>
      <c r="D6" s="45">
        <v>1657</v>
      </c>
      <c r="E6" s="47" t="s">
        <v>382</v>
      </c>
      <c r="F6" s="2">
        <v>4</v>
      </c>
      <c r="L6" s="45">
        <v>80</v>
      </c>
      <c r="M6" s="45"/>
      <c r="N6" s="45"/>
      <c r="O6" s="45">
        <v>8</v>
      </c>
      <c r="P6" s="45">
        <v>48</v>
      </c>
      <c r="Q6" s="45">
        <v>8</v>
      </c>
      <c r="R6" s="45">
        <v>48</v>
      </c>
      <c r="S6" s="45">
        <v>24</v>
      </c>
      <c r="T6" s="45">
        <v>15</v>
      </c>
      <c r="U6" s="46"/>
      <c r="V6" s="47">
        <v>60</v>
      </c>
      <c r="W6" s="47">
        <v>99.4</v>
      </c>
      <c r="AD6" s="1" t="s">
        <v>210</v>
      </c>
      <c r="AE6" s="1" t="s">
        <v>210</v>
      </c>
      <c r="AF6" s="1" t="s">
        <v>210</v>
      </c>
      <c r="AG6" s="1" t="s">
        <v>210</v>
      </c>
      <c r="AH6" s="1" t="s">
        <v>210</v>
      </c>
      <c r="AI6" s="1" t="s">
        <v>210</v>
      </c>
      <c r="AJ6" s="1" t="s">
        <v>210</v>
      </c>
      <c r="AK6" s="1" t="s">
        <v>210</v>
      </c>
      <c r="AO6" s="1" t="s">
        <v>272</v>
      </c>
      <c r="AW6" s="45">
        <v>152</v>
      </c>
      <c r="AX6" s="45">
        <v>63</v>
      </c>
      <c r="AY6" s="45"/>
      <c r="AZ6" s="45">
        <v>38</v>
      </c>
      <c r="BA6" s="45">
        <v>4</v>
      </c>
      <c r="BB6" s="20" t="s">
        <v>327</v>
      </c>
      <c r="BI6" s="45" t="s">
        <v>118</v>
      </c>
      <c r="BJ6" s="45" t="s">
        <v>119</v>
      </c>
      <c r="BK6" s="45" t="s">
        <v>197</v>
      </c>
    </row>
    <row r="7" spans="1:63" ht="10.5">
      <c r="A7" s="64" t="s">
        <v>409</v>
      </c>
      <c r="B7" s="10" t="s">
        <v>401</v>
      </c>
      <c r="C7" s="1" t="s">
        <v>94</v>
      </c>
      <c r="D7" s="45">
        <v>1657</v>
      </c>
      <c r="E7" s="47" t="s">
        <v>65</v>
      </c>
      <c r="F7" s="2">
        <v>4</v>
      </c>
      <c r="L7" s="49"/>
      <c r="M7" s="49"/>
      <c r="N7" s="49"/>
      <c r="O7" s="49"/>
      <c r="P7" s="49"/>
      <c r="Q7" s="49"/>
      <c r="R7" s="49"/>
      <c r="S7" s="49"/>
      <c r="T7" s="49"/>
      <c r="U7" s="53"/>
      <c r="V7" s="54"/>
      <c r="W7" s="54"/>
      <c r="Y7" s="43"/>
      <c r="Z7" s="43"/>
      <c r="AA7" s="43"/>
      <c r="AB7" s="43"/>
      <c r="AD7" s="1" t="s">
        <v>210</v>
      </c>
      <c r="AE7" s="1" t="s">
        <v>210</v>
      </c>
      <c r="AF7" s="1" t="s">
        <v>210</v>
      </c>
      <c r="AG7" s="1" t="s">
        <v>210</v>
      </c>
      <c r="AH7" s="1" t="s">
        <v>210</v>
      </c>
      <c r="AI7" s="1" t="s">
        <v>210</v>
      </c>
      <c r="AJ7" s="1" t="s">
        <v>210</v>
      </c>
      <c r="AK7" s="1" t="s">
        <v>210</v>
      </c>
      <c r="BA7" s="1">
        <v>4</v>
      </c>
      <c r="BB7" s="1" t="s">
        <v>327</v>
      </c>
      <c r="BI7" s="27" t="s">
        <v>236</v>
      </c>
      <c r="BJ7" s="1" t="s">
        <v>322</v>
      </c>
      <c r="BK7" s="45" t="s">
        <v>197</v>
      </c>
    </row>
    <row r="8" spans="1:63" ht="10.5">
      <c r="A8" s="1" t="s">
        <v>406</v>
      </c>
      <c r="B8" s="10" t="s">
        <v>298</v>
      </c>
      <c r="C8" s="1" t="s">
        <v>14</v>
      </c>
      <c r="D8" s="1">
        <v>1657</v>
      </c>
      <c r="E8" s="3" t="s">
        <v>165</v>
      </c>
      <c r="F8" s="2">
        <v>4</v>
      </c>
      <c r="G8" s="1">
        <v>30</v>
      </c>
      <c r="H8" s="1">
        <v>1</v>
      </c>
      <c r="I8" s="1" t="s">
        <v>183</v>
      </c>
      <c r="J8" s="1" t="s">
        <v>354</v>
      </c>
      <c r="L8" s="27">
        <v>72</v>
      </c>
      <c r="M8" s="27">
        <v>0</v>
      </c>
      <c r="N8" s="27">
        <v>0</v>
      </c>
      <c r="O8" s="27">
        <v>8</v>
      </c>
      <c r="P8" s="27">
        <v>70</v>
      </c>
      <c r="Q8" s="27">
        <v>5</v>
      </c>
      <c r="R8" s="27">
        <v>64</v>
      </c>
      <c r="S8" s="27">
        <v>5</v>
      </c>
      <c r="T8" s="27">
        <v>27</v>
      </c>
      <c r="U8" s="50"/>
      <c r="V8" s="48">
        <v>161.28</v>
      </c>
      <c r="W8" s="48">
        <v>13.76</v>
      </c>
      <c r="X8" s="50"/>
      <c r="Y8" s="27">
        <v>30</v>
      </c>
      <c r="Z8" s="27">
        <v>30</v>
      </c>
      <c r="AA8" s="27">
        <v>6</v>
      </c>
      <c r="AB8" s="27">
        <v>72</v>
      </c>
      <c r="AC8" s="50"/>
      <c r="AD8" s="1" t="s">
        <v>210</v>
      </c>
      <c r="AE8" s="1" t="s">
        <v>210</v>
      </c>
      <c r="AF8" s="1" t="s">
        <v>210</v>
      </c>
      <c r="AG8" s="1" t="s">
        <v>210</v>
      </c>
      <c r="AH8" s="1" t="s">
        <v>210</v>
      </c>
      <c r="AI8" s="1" t="s">
        <v>210</v>
      </c>
      <c r="AJ8" s="1" t="s">
        <v>210</v>
      </c>
      <c r="AK8" s="1" t="s">
        <v>210</v>
      </c>
      <c r="AM8" s="1">
        <v>215</v>
      </c>
      <c r="AN8" s="1">
        <v>169</v>
      </c>
      <c r="AO8" s="1" t="s">
        <v>270</v>
      </c>
      <c r="AQ8" s="19" t="s">
        <v>71</v>
      </c>
      <c r="AR8" s="19"/>
      <c r="AS8" s="19"/>
      <c r="AT8" s="19"/>
      <c r="AU8" s="19"/>
      <c r="AW8" s="1">
        <v>110</v>
      </c>
      <c r="AX8" s="1">
        <v>59</v>
      </c>
      <c r="BA8" s="1">
        <v>4</v>
      </c>
      <c r="BB8" s="20" t="s">
        <v>168</v>
      </c>
      <c r="BC8" s="10" t="s">
        <v>219</v>
      </c>
      <c r="BD8" s="1">
        <v>272</v>
      </c>
      <c r="BI8" s="20" t="s">
        <v>81</v>
      </c>
      <c r="BJ8" s="1" t="s">
        <v>175</v>
      </c>
      <c r="BK8" s="1" t="s">
        <v>20</v>
      </c>
    </row>
    <row r="9" spans="1:63" ht="10.5">
      <c r="A9" s="1" t="s">
        <v>406</v>
      </c>
      <c r="B9" s="10" t="s">
        <v>163</v>
      </c>
      <c r="C9" s="1" t="s">
        <v>80</v>
      </c>
      <c r="D9" s="1">
        <v>1657</v>
      </c>
      <c r="E9" s="3" t="s">
        <v>164</v>
      </c>
      <c r="F9" s="2">
        <v>4</v>
      </c>
      <c r="G9" s="19">
        <v>54</v>
      </c>
      <c r="H9" s="1">
        <v>1</v>
      </c>
      <c r="I9" s="1" t="s">
        <v>331</v>
      </c>
      <c r="J9" s="1" t="s">
        <v>332</v>
      </c>
      <c r="L9" s="24">
        <v>72</v>
      </c>
      <c r="M9" s="1">
        <v>0</v>
      </c>
      <c r="N9" s="1">
        <v>0</v>
      </c>
      <c r="O9" s="27">
        <v>8</v>
      </c>
      <c r="P9" s="27">
        <v>65</v>
      </c>
      <c r="Q9" s="24">
        <v>5</v>
      </c>
      <c r="R9" s="27">
        <v>64</v>
      </c>
      <c r="S9" s="24">
        <v>5</v>
      </c>
      <c r="T9" s="24">
        <v>27</v>
      </c>
      <c r="U9" s="26"/>
      <c r="V9" s="25">
        <v>149.76</v>
      </c>
      <c r="W9" s="25">
        <v>15.9</v>
      </c>
      <c r="X9" s="26"/>
      <c r="Y9" s="24">
        <v>30</v>
      </c>
      <c r="Z9" s="24">
        <v>30</v>
      </c>
      <c r="AA9" s="24">
        <v>6</v>
      </c>
      <c r="AB9" s="24">
        <v>72</v>
      </c>
      <c r="AC9" s="26"/>
      <c r="AD9" s="1" t="s">
        <v>210</v>
      </c>
      <c r="AE9" s="1" t="s">
        <v>210</v>
      </c>
      <c r="AF9" s="1" t="s">
        <v>210</v>
      </c>
      <c r="AG9" s="1" t="s">
        <v>210</v>
      </c>
      <c r="AH9" s="1" t="s">
        <v>210</v>
      </c>
      <c r="AI9" s="1" t="s">
        <v>210</v>
      </c>
      <c r="AJ9" s="1" t="s">
        <v>210</v>
      </c>
      <c r="AK9" s="1" t="s">
        <v>210</v>
      </c>
      <c r="AM9" s="1">
        <v>214</v>
      </c>
      <c r="AN9" s="1">
        <v>169</v>
      </c>
      <c r="AO9" s="1" t="s">
        <v>147</v>
      </c>
      <c r="AQ9" s="1" t="s">
        <v>102</v>
      </c>
      <c r="AW9" s="9">
        <v>109</v>
      </c>
      <c r="AX9" s="9">
        <v>58</v>
      </c>
      <c r="AY9" s="9"/>
      <c r="AZ9" s="1">
        <v>36.5</v>
      </c>
      <c r="BA9" s="1">
        <v>4</v>
      </c>
      <c r="BB9" s="1" t="s">
        <v>318</v>
      </c>
      <c r="BC9" s="10" t="s">
        <v>219</v>
      </c>
      <c r="BD9" s="1">
        <v>261</v>
      </c>
      <c r="BE9" s="1">
        <v>212</v>
      </c>
      <c r="BH9" s="37">
        <v>75</v>
      </c>
      <c r="BI9" s="1" t="s">
        <v>181</v>
      </c>
      <c r="BJ9" s="1" t="s">
        <v>182</v>
      </c>
      <c r="BK9" s="1" t="s">
        <v>314</v>
      </c>
    </row>
    <row r="10" spans="1:63" ht="10.5">
      <c r="A10" s="1" t="s">
        <v>410</v>
      </c>
      <c r="B10" s="10" t="s">
        <v>2</v>
      </c>
      <c r="C10" s="1" t="s">
        <v>302</v>
      </c>
      <c r="D10" s="1">
        <v>1657</v>
      </c>
      <c r="E10" s="3" t="s">
        <v>64</v>
      </c>
      <c r="F10" s="2">
        <v>4</v>
      </c>
      <c r="G10" s="1">
        <v>30</v>
      </c>
      <c r="H10" s="1">
        <v>1</v>
      </c>
      <c r="I10" s="1" t="s">
        <v>21</v>
      </c>
      <c r="J10" s="1" t="s">
        <v>333</v>
      </c>
      <c r="L10" s="52">
        <v>72</v>
      </c>
      <c r="M10" s="1">
        <v>0</v>
      </c>
      <c r="N10" s="1">
        <v>0</v>
      </c>
      <c r="O10" s="1">
        <v>8</v>
      </c>
      <c r="P10" s="24">
        <v>70</v>
      </c>
      <c r="Q10" s="24">
        <v>5</v>
      </c>
      <c r="R10" s="1">
        <v>64</v>
      </c>
      <c r="S10" s="24">
        <v>5</v>
      </c>
      <c r="T10" s="24">
        <v>27</v>
      </c>
      <c r="V10" s="3">
        <v>161.8</v>
      </c>
      <c r="W10" s="3">
        <v>13.8</v>
      </c>
      <c r="Y10" s="1">
        <v>32</v>
      </c>
      <c r="Z10" s="1">
        <v>32</v>
      </c>
      <c r="AA10" s="1">
        <v>6</v>
      </c>
      <c r="AB10" s="1">
        <v>72</v>
      </c>
      <c r="AD10" s="1" t="s">
        <v>210</v>
      </c>
      <c r="AE10" s="1" t="s">
        <v>210</v>
      </c>
      <c r="AF10" s="1" t="s">
        <v>210</v>
      </c>
      <c r="AG10" s="1" t="s">
        <v>210</v>
      </c>
      <c r="AH10" s="1" t="s">
        <v>210</v>
      </c>
      <c r="AI10" s="1" t="s">
        <v>210</v>
      </c>
      <c r="AJ10" s="1" t="s">
        <v>210</v>
      </c>
      <c r="AK10" s="1" t="s">
        <v>210</v>
      </c>
      <c r="AM10" s="1">
        <v>226</v>
      </c>
      <c r="AN10" s="1">
        <v>181</v>
      </c>
      <c r="AO10" s="1" t="s">
        <v>270</v>
      </c>
      <c r="AQ10" s="34" t="s">
        <v>68</v>
      </c>
      <c r="AR10" s="34"/>
      <c r="AS10" s="34">
        <v>139.7</v>
      </c>
      <c r="AT10" s="34"/>
      <c r="AU10" s="34"/>
      <c r="AW10" s="9">
        <v>109</v>
      </c>
      <c r="AX10" s="9">
        <v>58</v>
      </c>
      <c r="AY10" s="9"/>
      <c r="BA10" s="1">
        <v>4</v>
      </c>
      <c r="BB10" s="1" t="s">
        <v>318</v>
      </c>
      <c r="BC10" s="10" t="s">
        <v>220</v>
      </c>
      <c r="BD10" s="1">
        <v>262</v>
      </c>
      <c r="BH10" s="1">
        <v>0</v>
      </c>
      <c r="BI10" s="51" t="s">
        <v>359</v>
      </c>
      <c r="BJ10" s="1" t="s">
        <v>138</v>
      </c>
      <c r="BK10" s="1" t="s">
        <v>304</v>
      </c>
    </row>
    <row r="11" spans="1:63" ht="10.5">
      <c r="A11" s="68" t="s">
        <v>406</v>
      </c>
      <c r="B11" s="10" t="s">
        <v>242</v>
      </c>
      <c r="C11" s="1" t="s">
        <v>202</v>
      </c>
      <c r="D11" s="1">
        <v>1657</v>
      </c>
      <c r="E11" s="3" t="s">
        <v>63</v>
      </c>
      <c r="F11" s="2">
        <v>4</v>
      </c>
      <c r="G11" s="1">
        <v>30</v>
      </c>
      <c r="H11" s="1">
        <v>1</v>
      </c>
      <c r="I11" s="1" t="s">
        <v>291</v>
      </c>
      <c r="J11" s="1" t="s">
        <v>334</v>
      </c>
      <c r="L11" s="43">
        <v>72</v>
      </c>
      <c r="M11" s="1">
        <v>0</v>
      </c>
      <c r="N11" s="1">
        <v>0</v>
      </c>
      <c r="O11" s="43">
        <v>7</v>
      </c>
      <c r="P11" s="43">
        <v>70</v>
      </c>
      <c r="Q11" s="1">
        <v>5</v>
      </c>
      <c r="R11" s="1">
        <v>64</v>
      </c>
      <c r="S11" s="1">
        <v>5</v>
      </c>
      <c r="T11" s="1">
        <v>25</v>
      </c>
      <c r="V11" s="56">
        <v>149.33</v>
      </c>
      <c r="W11" s="57">
        <v>16.05</v>
      </c>
      <c r="Y11" s="1">
        <v>32</v>
      </c>
      <c r="Z11" s="1">
        <v>32</v>
      </c>
      <c r="AA11" s="1">
        <v>6</v>
      </c>
      <c r="AB11" s="1">
        <v>72</v>
      </c>
      <c r="AD11" s="1" t="s">
        <v>210</v>
      </c>
      <c r="AE11" s="1" t="s">
        <v>210</v>
      </c>
      <c r="AF11" s="1" t="s">
        <v>210</v>
      </c>
      <c r="AG11" s="1" t="s">
        <v>210</v>
      </c>
      <c r="AH11" s="1" t="s">
        <v>210</v>
      </c>
      <c r="AI11" s="1" t="s">
        <v>210</v>
      </c>
      <c r="AJ11" s="1" t="s">
        <v>210</v>
      </c>
      <c r="AK11" s="1" t="s">
        <v>210</v>
      </c>
      <c r="AM11" s="22">
        <v>192</v>
      </c>
      <c r="AN11" s="22">
        <v>153</v>
      </c>
      <c r="AO11" s="22" t="s">
        <v>270</v>
      </c>
      <c r="AP11" s="22">
        <v>6</v>
      </c>
      <c r="AQ11" s="35" t="s">
        <v>72</v>
      </c>
      <c r="AR11" s="35">
        <v>18</v>
      </c>
      <c r="AS11" s="35">
        <v>123</v>
      </c>
      <c r="AT11" s="35"/>
      <c r="AU11" s="35"/>
      <c r="AW11" s="1">
        <v>109</v>
      </c>
      <c r="AX11" s="1">
        <v>59</v>
      </c>
      <c r="AZ11" s="24">
        <v>36.5</v>
      </c>
      <c r="BA11" s="1">
        <v>4</v>
      </c>
      <c r="BB11" s="1" t="s">
        <v>318</v>
      </c>
      <c r="BC11" s="10" t="s">
        <v>220</v>
      </c>
      <c r="BD11" s="22">
        <v>234</v>
      </c>
      <c r="BE11" s="37">
        <v>190</v>
      </c>
      <c r="BF11" s="37">
        <v>71</v>
      </c>
      <c r="BH11" s="1">
        <v>84</v>
      </c>
      <c r="BI11" s="1" t="s">
        <v>88</v>
      </c>
      <c r="BJ11" s="1" t="s">
        <v>368</v>
      </c>
      <c r="BK11" s="1" t="s">
        <v>217</v>
      </c>
    </row>
    <row r="12" spans="1:63" ht="10.5">
      <c r="A12" s="1" t="s">
        <v>406</v>
      </c>
      <c r="B12" s="10" t="s">
        <v>127</v>
      </c>
      <c r="C12" s="1" t="s">
        <v>321</v>
      </c>
      <c r="D12" s="1">
        <v>1658</v>
      </c>
      <c r="E12" s="23" t="s">
        <v>36</v>
      </c>
      <c r="F12" s="2">
        <v>4</v>
      </c>
      <c r="G12" s="27">
        <v>54</v>
      </c>
      <c r="H12" s="1">
        <v>1</v>
      </c>
      <c r="I12" s="1" t="s">
        <v>341</v>
      </c>
      <c r="J12" s="1" t="s">
        <v>245</v>
      </c>
      <c r="L12" s="24">
        <v>72</v>
      </c>
      <c r="M12" s="1">
        <v>0</v>
      </c>
      <c r="N12" s="1">
        <v>0</v>
      </c>
      <c r="O12" s="24">
        <v>8</v>
      </c>
      <c r="P12" s="27">
        <v>65</v>
      </c>
      <c r="Q12" s="24">
        <v>5</v>
      </c>
      <c r="R12" s="1">
        <v>64</v>
      </c>
      <c r="S12" s="24">
        <v>5</v>
      </c>
      <c r="T12" s="24">
        <v>27</v>
      </c>
      <c r="V12" s="25">
        <v>149.76</v>
      </c>
      <c r="W12" s="25">
        <v>15.9</v>
      </c>
      <c r="Y12" s="24">
        <v>30</v>
      </c>
      <c r="Z12" s="24">
        <v>30</v>
      </c>
      <c r="AA12" s="24">
        <v>6</v>
      </c>
      <c r="AB12" s="24">
        <v>72</v>
      </c>
      <c r="AD12" s="1" t="s">
        <v>210</v>
      </c>
      <c r="AE12" s="1" t="s">
        <v>210</v>
      </c>
      <c r="AF12" s="1" t="s">
        <v>210</v>
      </c>
      <c r="AG12" s="1" t="s">
        <v>210</v>
      </c>
      <c r="AH12" s="1" t="s">
        <v>210</v>
      </c>
      <c r="AI12" s="1" t="s">
        <v>210</v>
      </c>
      <c r="AJ12" s="1" t="s">
        <v>210</v>
      </c>
      <c r="AK12" s="1" t="s">
        <v>210</v>
      </c>
      <c r="AO12" s="19" t="s">
        <v>267</v>
      </c>
      <c r="AP12" s="19"/>
      <c r="AQ12" s="1" t="s">
        <v>101</v>
      </c>
      <c r="AW12" s="24">
        <v>109</v>
      </c>
      <c r="AX12" s="24">
        <v>58</v>
      </c>
      <c r="AY12" s="24" t="s">
        <v>313</v>
      </c>
      <c r="AZ12" s="24">
        <v>36.5</v>
      </c>
      <c r="BA12" s="1">
        <v>4</v>
      </c>
      <c r="BB12" s="1" t="s">
        <v>167</v>
      </c>
      <c r="BC12" s="10" t="s">
        <v>161</v>
      </c>
      <c r="BI12" s="19" t="s">
        <v>176</v>
      </c>
      <c r="BJ12" s="1" t="s">
        <v>376</v>
      </c>
      <c r="BK12" s="27" t="s">
        <v>218</v>
      </c>
    </row>
    <row r="13" spans="1:63" ht="10.5">
      <c r="A13" s="1" t="s">
        <v>411</v>
      </c>
      <c r="B13" s="10" t="s">
        <v>3</v>
      </c>
      <c r="C13" s="1" t="s">
        <v>320</v>
      </c>
      <c r="D13" s="1">
        <v>1658</v>
      </c>
      <c r="E13" s="3" t="s">
        <v>174</v>
      </c>
      <c r="F13" s="2">
        <v>4</v>
      </c>
      <c r="G13" s="1">
        <v>48</v>
      </c>
      <c r="H13" s="1">
        <v>1</v>
      </c>
      <c r="M13" s="1">
        <v>0</v>
      </c>
      <c r="N13" s="1">
        <v>0</v>
      </c>
      <c r="W13" s="3"/>
      <c r="AD13" s="1" t="s">
        <v>210</v>
      </c>
      <c r="AE13" s="1" t="s">
        <v>210</v>
      </c>
      <c r="AF13" s="1" t="s">
        <v>210</v>
      </c>
      <c r="AG13" s="1" t="s">
        <v>210</v>
      </c>
      <c r="AH13" s="1" t="s">
        <v>210</v>
      </c>
      <c r="AI13" s="1" t="s">
        <v>210</v>
      </c>
      <c r="AJ13" s="1" t="s">
        <v>210</v>
      </c>
      <c r="AK13" s="1" t="s">
        <v>210</v>
      </c>
      <c r="AM13" s="1">
        <v>216</v>
      </c>
      <c r="AN13" s="1">
        <v>175</v>
      </c>
      <c r="AQ13" s="1" t="s">
        <v>246</v>
      </c>
      <c r="BA13" s="1">
        <v>4</v>
      </c>
      <c r="BB13" s="1" t="s">
        <v>187</v>
      </c>
      <c r="BC13" s="10" t="s">
        <v>162</v>
      </c>
      <c r="BD13" s="1">
        <v>279</v>
      </c>
      <c r="BI13" s="19" t="s">
        <v>67</v>
      </c>
      <c r="BJ13" s="1" t="s">
        <v>391</v>
      </c>
      <c r="BK13" s="1" t="s">
        <v>7</v>
      </c>
    </row>
    <row r="14" spans="1:61" ht="10.5">
      <c r="A14" s="1" t="s">
        <v>411</v>
      </c>
      <c r="B14" s="10" t="s">
        <v>4</v>
      </c>
      <c r="C14" s="1" t="s">
        <v>321</v>
      </c>
      <c r="D14" s="1">
        <v>1658</v>
      </c>
      <c r="E14" s="3" t="s">
        <v>173</v>
      </c>
      <c r="F14" s="2">
        <v>4</v>
      </c>
      <c r="G14" s="1">
        <v>30</v>
      </c>
      <c r="H14" s="1">
        <v>1</v>
      </c>
      <c r="M14" s="1">
        <v>0</v>
      </c>
      <c r="N14" s="1">
        <v>0</v>
      </c>
      <c r="O14" s="24"/>
      <c r="V14" s="3"/>
      <c r="W14" s="3"/>
      <c r="AD14" s="1" t="s">
        <v>210</v>
      </c>
      <c r="AE14" s="1" t="s">
        <v>210</v>
      </c>
      <c r="AF14" s="1" t="s">
        <v>210</v>
      </c>
      <c r="AG14" s="1" t="s">
        <v>210</v>
      </c>
      <c r="AH14" s="1" t="s">
        <v>210</v>
      </c>
      <c r="AI14" s="1" t="s">
        <v>210</v>
      </c>
      <c r="AJ14" s="1" t="s">
        <v>210</v>
      </c>
      <c r="AK14" s="1" t="s">
        <v>210</v>
      </c>
      <c r="BA14" s="1">
        <v>4</v>
      </c>
      <c r="BB14" s="1" t="s">
        <v>317</v>
      </c>
      <c r="BC14" s="10" t="s">
        <v>162</v>
      </c>
      <c r="BI14" s="5"/>
    </row>
    <row r="15" spans="1:64" ht="10.5">
      <c r="A15" s="65" t="s">
        <v>412</v>
      </c>
      <c r="B15" s="55" t="s">
        <v>243</v>
      </c>
      <c r="C15" s="8" t="s">
        <v>248</v>
      </c>
      <c r="D15" s="19">
        <v>1658</v>
      </c>
      <c r="E15" s="23" t="s">
        <v>170</v>
      </c>
      <c r="F15" s="2">
        <v>4</v>
      </c>
      <c r="G15" s="1">
        <v>30</v>
      </c>
      <c r="H15" s="1" t="s">
        <v>225</v>
      </c>
      <c r="I15" s="1" t="s">
        <v>335</v>
      </c>
      <c r="J15" s="1" t="s">
        <v>336</v>
      </c>
      <c r="K15" s="8"/>
      <c r="L15" s="52">
        <v>72</v>
      </c>
      <c r="M15" s="1">
        <v>0</v>
      </c>
      <c r="N15" s="1">
        <v>0</v>
      </c>
      <c r="O15" s="24">
        <v>6</v>
      </c>
      <c r="P15" s="52">
        <v>70</v>
      </c>
      <c r="Q15" s="52">
        <v>5</v>
      </c>
      <c r="R15" s="52">
        <v>60</v>
      </c>
      <c r="S15" s="52">
        <v>5</v>
      </c>
      <c r="T15" s="52">
        <v>27</v>
      </c>
      <c r="U15" s="8"/>
      <c r="V15" s="3">
        <v>151.2</v>
      </c>
      <c r="W15" s="3">
        <v>15.5</v>
      </c>
      <c r="X15" s="8"/>
      <c r="Y15" s="1">
        <v>32</v>
      </c>
      <c r="Z15" s="1">
        <v>32</v>
      </c>
      <c r="AA15" s="1">
        <v>6</v>
      </c>
      <c r="AB15" s="1">
        <v>72</v>
      </c>
      <c r="AC15" s="8"/>
      <c r="AD15" s="1">
        <v>80</v>
      </c>
      <c r="AE15" s="24">
        <v>8</v>
      </c>
      <c r="AF15" s="24">
        <v>60</v>
      </c>
      <c r="AG15" s="1">
        <v>6</v>
      </c>
      <c r="AH15" s="1">
        <v>48</v>
      </c>
      <c r="AI15" s="24">
        <v>6</v>
      </c>
      <c r="AJ15" s="1">
        <v>48</v>
      </c>
      <c r="AK15" s="1">
        <v>5</v>
      </c>
      <c r="AL15" s="8"/>
      <c r="AM15" s="1">
        <v>212</v>
      </c>
      <c r="AN15" s="1">
        <v>165</v>
      </c>
      <c r="AO15" s="1" t="s">
        <v>148</v>
      </c>
      <c r="AP15" s="1">
        <v>6.5</v>
      </c>
      <c r="AQ15" s="19" t="s">
        <v>73</v>
      </c>
      <c r="AR15" s="19">
        <v>20</v>
      </c>
      <c r="AS15" s="1">
        <v>143</v>
      </c>
      <c r="AT15" s="1">
        <v>70.5</v>
      </c>
      <c r="AU15" s="1">
        <v>51</v>
      </c>
      <c r="AV15" s="8"/>
      <c r="AW15" s="1">
        <v>115</v>
      </c>
      <c r="AX15" s="1">
        <v>94</v>
      </c>
      <c r="AY15" s="1">
        <v>2.2</v>
      </c>
      <c r="AZ15" s="1">
        <v>38</v>
      </c>
      <c r="BA15" s="1">
        <v>4</v>
      </c>
      <c r="BB15" s="19" t="s">
        <v>169</v>
      </c>
      <c r="BC15" s="8" t="s">
        <v>162</v>
      </c>
      <c r="BD15" s="1">
        <v>254</v>
      </c>
      <c r="BE15" s="1">
        <v>210</v>
      </c>
      <c r="BF15" s="1">
        <v>207</v>
      </c>
      <c r="BG15" s="1">
        <v>162</v>
      </c>
      <c r="BH15" s="1">
        <v>92.5</v>
      </c>
      <c r="BI15" s="19" t="s">
        <v>76</v>
      </c>
      <c r="BJ15" s="1" t="s">
        <v>323</v>
      </c>
      <c r="BK15" s="49" t="s">
        <v>198</v>
      </c>
      <c r="BL15" s="8"/>
    </row>
    <row r="16" spans="1:63" ht="10.5">
      <c r="A16" s="66" t="s">
        <v>413</v>
      </c>
      <c r="B16" s="1" t="s">
        <v>403</v>
      </c>
      <c r="D16" s="45">
        <v>1658</v>
      </c>
      <c r="E16" s="47" t="s">
        <v>50</v>
      </c>
      <c r="F16" s="2">
        <v>3</v>
      </c>
      <c r="L16" s="52"/>
      <c r="N16" s="45"/>
      <c r="O16" s="45"/>
      <c r="P16" s="45">
        <v>72</v>
      </c>
      <c r="Q16" s="45">
        <v>6</v>
      </c>
      <c r="R16" s="45">
        <v>72</v>
      </c>
      <c r="S16" s="45">
        <v>6</v>
      </c>
      <c r="T16" s="45">
        <v>25</v>
      </c>
      <c r="U16" s="46"/>
      <c r="V16" s="47">
        <v>120</v>
      </c>
      <c r="W16" s="47">
        <v>24.8</v>
      </c>
      <c r="X16" s="46"/>
      <c r="AD16" s="1" t="s">
        <v>205</v>
      </c>
      <c r="AE16" s="24" t="s">
        <v>289</v>
      </c>
      <c r="AF16" s="24" t="s">
        <v>289</v>
      </c>
      <c r="AG16" s="1" t="s">
        <v>380</v>
      </c>
      <c r="AH16" s="1" t="s">
        <v>289</v>
      </c>
      <c r="AI16" s="24" t="s">
        <v>380</v>
      </c>
      <c r="AJ16" s="1" t="s">
        <v>380</v>
      </c>
      <c r="AK16" s="1" t="s">
        <v>290</v>
      </c>
      <c r="AQ16" s="19"/>
      <c r="AR16" s="19"/>
      <c r="BB16" s="43" t="s">
        <v>325</v>
      </c>
      <c r="BI16" s="45" t="s">
        <v>405</v>
      </c>
      <c r="BJ16" s="45" t="s">
        <v>284</v>
      </c>
      <c r="BK16" s="45" t="s">
        <v>197</v>
      </c>
    </row>
    <row r="17" spans="1:63" ht="10.5">
      <c r="A17" s="1" t="s">
        <v>414</v>
      </c>
      <c r="B17" s="10" t="s">
        <v>350</v>
      </c>
      <c r="C17" s="1" t="s">
        <v>303</v>
      </c>
      <c r="D17" s="1">
        <v>1659</v>
      </c>
      <c r="E17" s="3" t="s">
        <v>199</v>
      </c>
      <c r="F17" s="2">
        <v>4</v>
      </c>
      <c r="G17" s="1">
        <v>30</v>
      </c>
      <c r="H17" s="1" t="s">
        <v>200</v>
      </c>
      <c r="L17" s="52">
        <v>72</v>
      </c>
      <c r="M17" s="1">
        <v>0</v>
      </c>
      <c r="N17" s="1">
        <v>0</v>
      </c>
      <c r="O17" s="24">
        <v>6</v>
      </c>
      <c r="P17" s="1">
        <v>65</v>
      </c>
      <c r="Q17" s="52">
        <v>5</v>
      </c>
      <c r="R17" s="52">
        <v>60</v>
      </c>
      <c r="S17" s="52">
        <v>5</v>
      </c>
      <c r="T17" s="1">
        <v>29</v>
      </c>
      <c r="V17" s="3">
        <v>150.8</v>
      </c>
      <c r="W17" s="3">
        <v>15.6</v>
      </c>
      <c r="Y17" s="1">
        <v>32</v>
      </c>
      <c r="Z17" s="1">
        <v>32</v>
      </c>
      <c r="AA17" s="1">
        <v>6</v>
      </c>
      <c r="AB17" s="1">
        <v>72</v>
      </c>
      <c r="AD17" s="1">
        <v>72</v>
      </c>
      <c r="AE17" s="24">
        <v>8</v>
      </c>
      <c r="AF17" s="24">
        <v>60</v>
      </c>
      <c r="AG17" s="1">
        <v>5</v>
      </c>
      <c r="AH17" s="1">
        <v>48</v>
      </c>
      <c r="AI17" s="24">
        <v>6</v>
      </c>
      <c r="AJ17" s="1">
        <v>42</v>
      </c>
      <c r="AK17" s="1">
        <v>6</v>
      </c>
      <c r="AM17" s="1">
        <v>228</v>
      </c>
      <c r="AN17" s="1">
        <v>171</v>
      </c>
      <c r="AO17" s="19" t="s">
        <v>268</v>
      </c>
      <c r="AP17" s="19"/>
      <c r="AQ17" s="19" t="s">
        <v>66</v>
      </c>
      <c r="AR17" s="19"/>
      <c r="AS17" s="19"/>
      <c r="AT17" s="19"/>
      <c r="AU17" s="19"/>
      <c r="AW17" s="32">
        <v>120</v>
      </c>
      <c r="AX17" s="32">
        <v>98</v>
      </c>
      <c r="BA17" s="1">
        <v>4</v>
      </c>
      <c r="BB17" s="20" t="s">
        <v>324</v>
      </c>
      <c r="BC17" s="10" t="s">
        <v>74</v>
      </c>
      <c r="BD17" s="1">
        <v>276</v>
      </c>
      <c r="BI17" s="19" t="s">
        <v>115</v>
      </c>
      <c r="BJ17" s="1" t="s">
        <v>369</v>
      </c>
      <c r="BK17" s="1" t="s">
        <v>378</v>
      </c>
    </row>
    <row r="18" spans="1:63" ht="10.5">
      <c r="A18" s="1" t="s">
        <v>412</v>
      </c>
      <c r="B18" s="10" t="s">
        <v>315</v>
      </c>
      <c r="C18" s="1" t="s">
        <v>249</v>
      </c>
      <c r="D18" s="1">
        <v>1660</v>
      </c>
      <c r="E18" s="3" t="s">
        <v>199</v>
      </c>
      <c r="F18" s="2">
        <v>4</v>
      </c>
      <c r="G18" s="1">
        <v>30</v>
      </c>
      <c r="H18" s="1" t="s">
        <v>226</v>
      </c>
      <c r="M18" s="1">
        <v>0</v>
      </c>
      <c r="N18" s="1">
        <v>0</v>
      </c>
      <c r="V18" s="3"/>
      <c r="W18" s="3"/>
      <c r="AM18" s="1">
        <v>230</v>
      </c>
      <c r="AN18" s="1">
        <v>172</v>
      </c>
      <c r="AQ18" s="1" t="s">
        <v>247</v>
      </c>
      <c r="AW18" s="1">
        <v>117</v>
      </c>
      <c r="AX18" s="1">
        <v>95</v>
      </c>
      <c r="BA18" s="1">
        <v>4</v>
      </c>
      <c r="BB18" s="1" t="s">
        <v>317</v>
      </c>
      <c r="BC18" s="10" t="s">
        <v>75</v>
      </c>
      <c r="BD18" s="1">
        <v>268</v>
      </c>
      <c r="BI18" s="19" t="s">
        <v>90</v>
      </c>
      <c r="BJ18" s="1" t="s">
        <v>392</v>
      </c>
      <c r="BK18" s="1" t="s">
        <v>141</v>
      </c>
    </row>
    <row r="19" spans="1:63" ht="10.5">
      <c r="A19" s="1" t="s">
        <v>414</v>
      </c>
      <c r="B19" s="10" t="s">
        <v>348</v>
      </c>
      <c r="C19" s="1" t="s">
        <v>249</v>
      </c>
      <c r="D19" s="1">
        <v>1659</v>
      </c>
      <c r="E19" s="3" t="s">
        <v>199</v>
      </c>
      <c r="F19" s="2">
        <v>4</v>
      </c>
      <c r="G19" s="1">
        <v>30</v>
      </c>
      <c r="H19" s="1" t="s">
        <v>226</v>
      </c>
      <c r="M19" s="1">
        <v>0</v>
      </c>
      <c r="N19" s="1">
        <v>0</v>
      </c>
      <c r="V19" s="3" t="s">
        <v>177</v>
      </c>
      <c r="W19" s="3"/>
      <c r="AQ19" s="19" t="s">
        <v>345</v>
      </c>
      <c r="AR19" s="19"/>
      <c r="AS19" s="19"/>
      <c r="AT19" s="19"/>
      <c r="AU19" s="19"/>
      <c r="BA19" s="1">
        <v>4</v>
      </c>
      <c r="BB19" s="1" t="s">
        <v>259</v>
      </c>
      <c r="BC19" s="10" t="s">
        <v>75</v>
      </c>
      <c r="BI19" s="40" t="s">
        <v>22</v>
      </c>
      <c r="BJ19" s="1" t="s">
        <v>393</v>
      </c>
      <c r="BK19" s="1" t="s">
        <v>370</v>
      </c>
    </row>
    <row r="20" spans="1:63" ht="10.5">
      <c r="A20" s="1" t="s">
        <v>411</v>
      </c>
      <c r="B20" s="10" t="s">
        <v>250</v>
      </c>
      <c r="C20" s="1" t="s">
        <v>321</v>
      </c>
      <c r="E20" s="23" t="s">
        <v>44</v>
      </c>
      <c r="F20" s="2">
        <v>4</v>
      </c>
      <c r="G20" s="1">
        <v>30</v>
      </c>
      <c r="H20" s="1" t="s">
        <v>204</v>
      </c>
      <c r="M20" s="1">
        <v>0</v>
      </c>
      <c r="N20" s="1">
        <v>0</v>
      </c>
      <c r="V20" s="3"/>
      <c r="W20" s="3"/>
      <c r="AM20" s="1">
        <v>230</v>
      </c>
      <c r="AN20" s="1">
        <v>177</v>
      </c>
      <c r="AW20" s="1">
        <v>111</v>
      </c>
      <c r="AX20" s="1">
        <v>90</v>
      </c>
      <c r="BA20" s="1">
        <v>4</v>
      </c>
      <c r="BB20" s="1" t="s">
        <v>203</v>
      </c>
      <c r="BC20" s="10" t="s">
        <v>319</v>
      </c>
      <c r="BD20" s="1">
        <v>375</v>
      </c>
      <c r="BI20" s="19" t="s">
        <v>395</v>
      </c>
      <c r="BJ20" s="1" t="s">
        <v>178</v>
      </c>
      <c r="BK20" s="1" t="s">
        <v>150</v>
      </c>
    </row>
    <row r="21" spans="1:63" ht="10.5">
      <c r="A21" s="1" t="s">
        <v>411</v>
      </c>
      <c r="B21" s="10" t="s">
        <v>251</v>
      </c>
      <c r="C21" s="1" t="s">
        <v>8</v>
      </c>
      <c r="E21" s="3" t="s">
        <v>86</v>
      </c>
      <c r="F21" s="2">
        <v>4</v>
      </c>
      <c r="G21" s="28">
        <v>168</v>
      </c>
      <c r="H21" s="1">
        <v>1</v>
      </c>
      <c r="M21" s="1">
        <v>0</v>
      </c>
      <c r="N21" s="1">
        <v>0</v>
      </c>
      <c r="V21" s="3"/>
      <c r="W21" s="3"/>
      <c r="AB21" s="1" t="s">
        <v>45</v>
      </c>
      <c r="AD21" s="1" t="s">
        <v>210</v>
      </c>
      <c r="AE21" s="1" t="s">
        <v>210</v>
      </c>
      <c r="AF21" s="1" t="s">
        <v>210</v>
      </c>
      <c r="AG21" s="1" t="s">
        <v>210</v>
      </c>
      <c r="AH21" s="1" t="s">
        <v>210</v>
      </c>
      <c r="AI21" s="1" t="s">
        <v>210</v>
      </c>
      <c r="AJ21" s="1" t="s">
        <v>210</v>
      </c>
      <c r="AK21" s="1" t="s">
        <v>210</v>
      </c>
      <c r="AM21" s="1">
        <v>222</v>
      </c>
      <c r="AN21" s="1">
        <v>179</v>
      </c>
      <c r="AQ21" s="1" t="s">
        <v>61</v>
      </c>
      <c r="AW21" s="1">
        <v>124</v>
      </c>
      <c r="AX21" s="1">
        <v>59</v>
      </c>
      <c r="BA21" s="1">
        <v>4</v>
      </c>
      <c r="BB21" s="1" t="s">
        <v>346</v>
      </c>
      <c r="BC21" s="10" t="s">
        <v>347</v>
      </c>
      <c r="BD21" s="1">
        <v>259</v>
      </c>
      <c r="BJ21" s="1" t="s">
        <v>216</v>
      </c>
      <c r="BK21" s="1" t="s">
        <v>151</v>
      </c>
    </row>
    <row r="22" spans="1:63" ht="10.5">
      <c r="A22" s="1" t="s">
        <v>411</v>
      </c>
      <c r="B22" s="10" t="s">
        <v>252</v>
      </c>
      <c r="C22" s="1" t="s">
        <v>7</v>
      </c>
      <c r="E22" s="3" t="s">
        <v>57</v>
      </c>
      <c r="G22" s="1">
        <v>60</v>
      </c>
      <c r="H22" s="1">
        <v>1</v>
      </c>
      <c r="V22" s="3"/>
      <c r="W22" s="3"/>
      <c r="AD22" s="1" t="s">
        <v>210</v>
      </c>
      <c r="AE22" s="1" t="s">
        <v>210</v>
      </c>
      <c r="AF22" s="1" t="s">
        <v>210</v>
      </c>
      <c r="AG22" s="1" t="s">
        <v>210</v>
      </c>
      <c r="AH22" s="1" t="s">
        <v>210</v>
      </c>
      <c r="AI22" s="1" t="s">
        <v>210</v>
      </c>
      <c r="AJ22" s="1" t="s">
        <v>210</v>
      </c>
      <c r="AK22" s="1" t="s">
        <v>210</v>
      </c>
      <c r="AM22" s="1">
        <v>223</v>
      </c>
      <c r="AN22" s="1">
        <v>176</v>
      </c>
      <c r="AQ22" s="1" t="s">
        <v>60</v>
      </c>
      <c r="AW22" s="1">
        <v>116</v>
      </c>
      <c r="AX22" s="1">
        <v>50</v>
      </c>
      <c r="BA22" s="1">
        <v>4</v>
      </c>
      <c r="BB22" s="1" t="s">
        <v>259</v>
      </c>
      <c r="BC22" s="10" t="s">
        <v>56</v>
      </c>
      <c r="BD22" s="1">
        <v>267</v>
      </c>
      <c r="BI22" s="27" t="s">
        <v>149</v>
      </c>
      <c r="BJ22" s="1" t="s">
        <v>394</v>
      </c>
      <c r="BK22" s="1" t="s">
        <v>7</v>
      </c>
    </row>
    <row r="23" spans="1:61" ht="10.5">
      <c r="A23" s="1" t="s">
        <v>411</v>
      </c>
      <c r="B23" s="10" t="s">
        <v>253</v>
      </c>
      <c r="C23" s="1" t="s">
        <v>9</v>
      </c>
      <c r="E23" s="3" t="s">
        <v>199</v>
      </c>
      <c r="M23" s="1">
        <v>0</v>
      </c>
      <c r="N23" s="1">
        <v>0</v>
      </c>
      <c r="V23" s="3"/>
      <c r="W23" s="3"/>
      <c r="AD23" s="1" t="s">
        <v>210</v>
      </c>
      <c r="AE23" s="1" t="s">
        <v>210</v>
      </c>
      <c r="AF23" s="1" t="s">
        <v>210</v>
      </c>
      <c r="AG23" s="1" t="s">
        <v>210</v>
      </c>
      <c r="AH23" s="1" t="s">
        <v>210</v>
      </c>
      <c r="AI23" s="1" t="s">
        <v>210</v>
      </c>
      <c r="AJ23" s="1" t="s">
        <v>210</v>
      </c>
      <c r="AK23" s="1" t="s">
        <v>210</v>
      </c>
      <c r="BA23" s="1">
        <v>4</v>
      </c>
      <c r="BB23" s="1" t="s">
        <v>371</v>
      </c>
      <c r="BI23" s="40" t="s">
        <v>159</v>
      </c>
    </row>
    <row r="24" spans="1:63" ht="10.5">
      <c r="A24" s="1" t="s">
        <v>411</v>
      </c>
      <c r="B24" s="10" t="s">
        <v>254</v>
      </c>
      <c r="C24" s="1" t="s">
        <v>321</v>
      </c>
      <c r="D24" s="1">
        <v>1663</v>
      </c>
      <c r="E24" s="3" t="s">
        <v>199</v>
      </c>
      <c r="F24" s="2">
        <v>4</v>
      </c>
      <c r="G24" s="1">
        <v>30</v>
      </c>
      <c r="H24" s="1" t="s">
        <v>180</v>
      </c>
      <c r="M24" s="1">
        <v>0</v>
      </c>
      <c r="N24" s="1">
        <v>0</v>
      </c>
      <c r="V24" s="3"/>
      <c r="W24" s="3"/>
      <c r="AD24" s="1" t="s">
        <v>210</v>
      </c>
      <c r="AE24" s="1" t="s">
        <v>210</v>
      </c>
      <c r="AF24" s="1" t="s">
        <v>210</v>
      </c>
      <c r="AG24" s="1" t="s">
        <v>210</v>
      </c>
      <c r="AH24" s="1" t="s">
        <v>210</v>
      </c>
      <c r="AI24" s="1" t="s">
        <v>210</v>
      </c>
      <c r="AJ24" s="1" t="s">
        <v>210</v>
      </c>
      <c r="AK24" s="1" t="s">
        <v>210</v>
      </c>
      <c r="AM24" s="1">
        <v>228</v>
      </c>
      <c r="AN24" s="1">
        <v>178</v>
      </c>
      <c r="AQ24" s="1" t="s">
        <v>344</v>
      </c>
      <c r="AW24" s="1">
        <v>107</v>
      </c>
      <c r="AX24" s="1">
        <v>87</v>
      </c>
      <c r="BA24" s="1">
        <v>4</v>
      </c>
      <c r="BB24" s="1" t="s">
        <v>371</v>
      </c>
      <c r="BC24" s="10" t="s">
        <v>319</v>
      </c>
      <c r="BD24" s="1">
        <v>420</v>
      </c>
      <c r="BI24" s="40" t="s">
        <v>160</v>
      </c>
      <c r="BJ24" s="1" t="s">
        <v>58</v>
      </c>
      <c r="BK24" s="1" t="s">
        <v>152</v>
      </c>
    </row>
    <row r="25" spans="1:63" ht="10.5">
      <c r="A25" s="1" t="s">
        <v>411</v>
      </c>
      <c r="B25" s="10" t="s">
        <v>12</v>
      </c>
      <c r="C25" s="1" t="s">
        <v>10</v>
      </c>
      <c r="E25" s="3" t="s">
        <v>173</v>
      </c>
      <c r="F25" s="21">
        <v>5</v>
      </c>
      <c r="G25" s="29">
        <v>168</v>
      </c>
      <c r="H25" s="1">
        <v>1</v>
      </c>
      <c r="I25" s="1" t="s">
        <v>374</v>
      </c>
      <c r="V25" s="3"/>
      <c r="W25" s="3"/>
      <c r="AD25" s="1" t="s">
        <v>210</v>
      </c>
      <c r="AE25" s="1" t="s">
        <v>210</v>
      </c>
      <c r="AF25" s="1" t="s">
        <v>210</v>
      </c>
      <c r="AG25" s="1" t="s">
        <v>210</v>
      </c>
      <c r="AH25" s="1" t="s">
        <v>210</v>
      </c>
      <c r="AI25" s="1" t="s">
        <v>210</v>
      </c>
      <c r="AJ25" s="1" t="s">
        <v>210</v>
      </c>
      <c r="AK25" s="1" t="s">
        <v>210</v>
      </c>
      <c r="AM25" s="1">
        <v>218</v>
      </c>
      <c r="AN25" s="1">
        <v>174</v>
      </c>
      <c r="AQ25" s="1" t="s">
        <v>62</v>
      </c>
      <c r="BA25" s="1">
        <v>4</v>
      </c>
      <c r="BB25" s="1" t="s">
        <v>299</v>
      </c>
      <c r="BD25" s="1">
        <v>265</v>
      </c>
      <c r="BI25" s="1" t="s">
        <v>373</v>
      </c>
      <c r="BJ25" s="1" t="s">
        <v>35</v>
      </c>
      <c r="BK25" s="1" t="s">
        <v>152</v>
      </c>
    </row>
    <row r="26" spans="1:63" ht="10.5">
      <c r="A26" s="1" t="s">
        <v>411</v>
      </c>
      <c r="B26" s="10" t="s">
        <v>11</v>
      </c>
      <c r="C26" s="1" t="s">
        <v>13</v>
      </c>
      <c r="E26" s="3" t="s">
        <v>233</v>
      </c>
      <c r="F26" s="2">
        <v>5</v>
      </c>
      <c r="V26" s="3"/>
      <c r="W26" s="3"/>
      <c r="AD26" s="1" t="s">
        <v>210</v>
      </c>
      <c r="AE26" s="1" t="s">
        <v>210</v>
      </c>
      <c r="AF26" s="1" t="s">
        <v>210</v>
      </c>
      <c r="AG26" s="1" t="s">
        <v>210</v>
      </c>
      <c r="AH26" s="1" t="s">
        <v>210</v>
      </c>
      <c r="AI26" s="1" t="s">
        <v>210</v>
      </c>
      <c r="AJ26" s="1" t="s">
        <v>210</v>
      </c>
      <c r="AK26" s="1" t="s">
        <v>210</v>
      </c>
      <c r="AQ26" s="1" t="s">
        <v>345</v>
      </c>
      <c r="BA26" s="1">
        <v>4</v>
      </c>
      <c r="BB26" s="1" t="s">
        <v>299</v>
      </c>
      <c r="BC26" s="10" t="s">
        <v>255</v>
      </c>
      <c r="BI26" s="1" t="s">
        <v>256</v>
      </c>
      <c r="BJ26" s="1" t="s">
        <v>301</v>
      </c>
      <c r="BK26" s="1" t="s">
        <v>296</v>
      </c>
    </row>
    <row r="27" spans="1:63" ht="10.5">
      <c r="A27" s="1" t="s">
        <v>415</v>
      </c>
      <c r="B27" s="10" t="s">
        <v>69</v>
      </c>
      <c r="C27" s="1" t="s">
        <v>156</v>
      </c>
      <c r="D27" s="1">
        <v>1660</v>
      </c>
      <c r="E27" s="3" t="s">
        <v>300</v>
      </c>
      <c r="F27" s="2">
        <v>4</v>
      </c>
      <c r="G27" s="1">
        <v>30</v>
      </c>
      <c r="H27" s="1" t="s">
        <v>227</v>
      </c>
      <c r="M27" s="1">
        <v>0</v>
      </c>
      <c r="N27" s="1">
        <v>0</v>
      </c>
      <c r="V27" s="3"/>
      <c r="W27" s="3"/>
      <c r="AM27" s="1">
        <v>233</v>
      </c>
      <c r="AN27" s="1">
        <v>188</v>
      </c>
      <c r="AQ27" s="19" t="s">
        <v>363</v>
      </c>
      <c r="AR27" s="19"/>
      <c r="AS27" s="19"/>
      <c r="AT27" s="19"/>
      <c r="AU27" s="19"/>
      <c r="AW27" s="22">
        <v>100</v>
      </c>
      <c r="AX27" s="22">
        <v>78</v>
      </c>
      <c r="AY27" s="36"/>
      <c r="BA27" s="1">
        <v>4</v>
      </c>
      <c r="BB27" s="1" t="s">
        <v>299</v>
      </c>
      <c r="BC27" s="10" t="s">
        <v>97</v>
      </c>
      <c r="BD27" s="1">
        <v>263</v>
      </c>
      <c r="BI27" s="40" t="s">
        <v>158</v>
      </c>
      <c r="BJ27" s="1" t="s">
        <v>96</v>
      </c>
      <c r="BK27" s="1" t="s">
        <v>316</v>
      </c>
    </row>
    <row r="28" spans="1:63" ht="10.5">
      <c r="A28" s="1" t="s">
        <v>411</v>
      </c>
      <c r="B28" s="10" t="s">
        <v>372</v>
      </c>
      <c r="C28" s="1" t="s">
        <v>107</v>
      </c>
      <c r="E28" s="3" t="s">
        <v>300</v>
      </c>
      <c r="F28" s="2">
        <v>5</v>
      </c>
      <c r="G28" s="19">
        <v>192</v>
      </c>
      <c r="V28" s="3"/>
      <c r="W28" s="3"/>
      <c r="AM28" s="1">
        <v>238</v>
      </c>
      <c r="AN28" s="1">
        <v>184</v>
      </c>
      <c r="AQ28" s="1" t="s">
        <v>100</v>
      </c>
      <c r="AW28" s="1">
        <v>117</v>
      </c>
      <c r="AX28" s="1">
        <v>95</v>
      </c>
      <c r="BA28" s="1">
        <v>4</v>
      </c>
      <c r="BB28" s="1" t="s">
        <v>98</v>
      </c>
      <c r="BC28" s="10" t="s">
        <v>15</v>
      </c>
      <c r="BD28" s="1">
        <v>297</v>
      </c>
      <c r="BI28" s="19" t="s">
        <v>235</v>
      </c>
      <c r="BJ28" s="1" t="s">
        <v>234</v>
      </c>
      <c r="BK28" s="1" t="s">
        <v>141</v>
      </c>
    </row>
    <row r="29" spans="1:63" ht="10.5">
      <c r="A29" s="1" t="s">
        <v>411</v>
      </c>
      <c r="V29" s="3"/>
      <c r="W29" s="3"/>
      <c r="AM29" s="32">
        <v>253</v>
      </c>
      <c r="AN29" s="32">
        <v>203</v>
      </c>
      <c r="AO29" s="32"/>
      <c r="AP29" s="32"/>
      <c r="AQ29" s="1" t="s">
        <v>100</v>
      </c>
      <c r="BD29" s="1">
        <v>370</v>
      </c>
      <c r="BJ29" s="1" t="s">
        <v>232</v>
      </c>
      <c r="BK29" s="1" t="s">
        <v>141</v>
      </c>
    </row>
    <row r="30" spans="1:63" ht="10.5">
      <c r="A30" s="1" t="s">
        <v>416</v>
      </c>
      <c r="B30" s="10" t="s">
        <v>404</v>
      </c>
      <c r="C30" s="1" t="s">
        <v>321</v>
      </c>
      <c r="D30" s="45">
        <v>1662</v>
      </c>
      <c r="E30" s="3" t="s">
        <v>49</v>
      </c>
      <c r="L30" s="1" t="s">
        <v>47</v>
      </c>
      <c r="M30" s="1" t="s">
        <v>46</v>
      </c>
      <c r="N30" s="1" t="s">
        <v>48</v>
      </c>
      <c r="O30" s="1" t="s">
        <v>48</v>
      </c>
      <c r="P30" s="1" t="s">
        <v>48</v>
      </c>
      <c r="Q30" s="1" t="s">
        <v>48</v>
      </c>
      <c r="R30" s="1" t="s">
        <v>48</v>
      </c>
      <c r="S30" s="1" t="s">
        <v>48</v>
      </c>
      <c r="T30" s="1" t="s">
        <v>48</v>
      </c>
      <c r="V30" s="48" t="s">
        <v>47</v>
      </c>
      <c r="W30" s="3" t="s">
        <v>48</v>
      </c>
      <c r="AM30" s="1" t="s">
        <v>1</v>
      </c>
      <c r="AS30" s="1" t="s">
        <v>1</v>
      </c>
      <c r="AW30" s="1" t="s">
        <v>294</v>
      </c>
      <c r="AX30" s="1" t="s">
        <v>79</v>
      </c>
      <c r="BA30" s="1">
        <v>4</v>
      </c>
      <c r="BB30" s="1" t="s">
        <v>364</v>
      </c>
      <c r="BD30" s="1" t="s">
        <v>1</v>
      </c>
      <c r="BI30" s="19" t="s">
        <v>264</v>
      </c>
      <c r="BJ30" s="1" t="s">
        <v>87</v>
      </c>
      <c r="BK30" s="1" t="s">
        <v>32</v>
      </c>
    </row>
    <row r="31" spans="1:63" ht="10.5">
      <c r="A31" s="64" t="s">
        <v>417</v>
      </c>
      <c r="B31" s="10" t="s">
        <v>326</v>
      </c>
      <c r="D31" s="45">
        <v>1663</v>
      </c>
      <c r="E31" s="47" t="s">
        <v>51</v>
      </c>
      <c r="L31" s="45">
        <v>120</v>
      </c>
      <c r="M31" s="45"/>
      <c r="N31" s="45"/>
      <c r="O31" s="45">
        <v>8</v>
      </c>
      <c r="P31" s="45">
        <v>96</v>
      </c>
      <c r="Q31" s="45">
        <v>6</v>
      </c>
      <c r="R31" s="45">
        <v>80</v>
      </c>
      <c r="S31" s="45">
        <v>6</v>
      </c>
      <c r="T31" s="43">
        <v>17</v>
      </c>
      <c r="V31" s="42">
        <v>120.89</v>
      </c>
      <c r="W31" s="42">
        <v>24.49</v>
      </c>
      <c r="BI31" s="19" t="s">
        <v>19</v>
      </c>
      <c r="BJ31" s="45" t="s">
        <v>120</v>
      </c>
      <c r="BK31" s="45" t="s">
        <v>197</v>
      </c>
    </row>
    <row r="32" spans="1:63" ht="10.5">
      <c r="A32" s="64"/>
      <c r="D32" s="45"/>
      <c r="E32" s="47"/>
      <c r="L32" s="45"/>
      <c r="M32" s="45"/>
      <c r="N32" s="45"/>
      <c r="O32" s="45"/>
      <c r="P32" s="45"/>
      <c r="Q32" s="45"/>
      <c r="R32" s="45"/>
      <c r="S32" s="45"/>
      <c r="T32" s="43"/>
      <c r="V32" s="42"/>
      <c r="W32" s="42"/>
      <c r="BI32" s="19"/>
      <c r="BJ32" s="45"/>
      <c r="BK32" s="45"/>
    </row>
    <row r="33" spans="1:63" ht="10.5">
      <c r="A33" s="64"/>
      <c r="D33" s="45"/>
      <c r="E33" s="47"/>
      <c r="L33" s="45"/>
      <c r="M33" s="45"/>
      <c r="N33" s="45"/>
      <c r="O33" s="45"/>
      <c r="P33" s="45"/>
      <c r="Q33" s="45"/>
      <c r="R33" s="45"/>
      <c r="S33" s="45"/>
      <c r="T33" s="43"/>
      <c r="V33" s="42"/>
      <c r="W33" s="42"/>
      <c r="BI33" s="19"/>
      <c r="BJ33" s="45"/>
      <c r="BK33" s="45"/>
    </row>
    <row r="34" spans="1:63" ht="10.5">
      <c r="A34" s="64"/>
      <c r="D34" s="45"/>
      <c r="E34" s="47"/>
      <c r="L34" s="45"/>
      <c r="M34" s="45"/>
      <c r="N34" s="45"/>
      <c r="O34" s="45"/>
      <c r="P34" s="45"/>
      <c r="Q34" s="45"/>
      <c r="R34" s="45"/>
      <c r="S34" s="45"/>
      <c r="T34" s="43"/>
      <c r="V34" s="42"/>
      <c r="W34" s="42"/>
      <c r="BI34" s="19"/>
      <c r="BJ34" s="45"/>
      <c r="BK34" s="45"/>
    </row>
    <row r="35" spans="1:63" ht="10.5">
      <c r="A35" s="64"/>
      <c r="D35" s="45"/>
      <c r="E35" s="47"/>
      <c r="L35" s="45"/>
      <c r="M35" s="45"/>
      <c r="N35" s="45"/>
      <c r="O35" s="45"/>
      <c r="P35" s="45"/>
      <c r="Q35" s="45"/>
      <c r="R35" s="45"/>
      <c r="S35" s="45"/>
      <c r="T35" s="43"/>
      <c r="V35" s="42"/>
      <c r="W35" s="42"/>
      <c r="BI35" s="19"/>
      <c r="BJ35" s="45"/>
      <c r="BK35" s="45"/>
    </row>
    <row r="36" spans="1:63" ht="10.5">
      <c r="A36" s="64"/>
      <c r="D36" s="45"/>
      <c r="E36" s="47"/>
      <c r="L36" s="45"/>
      <c r="M36" s="45"/>
      <c r="N36" s="45"/>
      <c r="O36" s="45"/>
      <c r="P36" s="45"/>
      <c r="Q36" s="45"/>
      <c r="R36" s="45"/>
      <c r="S36" s="45"/>
      <c r="T36" s="43"/>
      <c r="V36" s="42"/>
      <c r="W36" s="42"/>
      <c r="BI36" s="19"/>
      <c r="BJ36" s="45"/>
      <c r="BK36" s="45"/>
    </row>
    <row r="37" spans="1:63" ht="10.5">
      <c r="A37" s="64"/>
      <c r="D37" s="45"/>
      <c r="E37" s="47"/>
      <c r="L37" s="45"/>
      <c r="M37" s="45"/>
      <c r="N37" s="45"/>
      <c r="O37" s="45"/>
      <c r="P37" s="45"/>
      <c r="Q37" s="45"/>
      <c r="R37" s="45"/>
      <c r="S37" s="45"/>
      <c r="T37" s="43"/>
      <c r="V37" s="42"/>
      <c r="W37" s="42"/>
      <c r="BI37" s="19"/>
      <c r="BJ37" s="45"/>
      <c r="BK37" s="45"/>
    </row>
    <row r="38" spans="1:63" ht="10.5">
      <c r="A38" s="64"/>
      <c r="D38" s="45"/>
      <c r="E38" s="47"/>
      <c r="L38" s="45"/>
      <c r="M38" s="45"/>
      <c r="N38" s="45"/>
      <c r="O38" s="45"/>
      <c r="P38" s="45"/>
      <c r="Q38" s="45"/>
      <c r="R38" s="45"/>
      <c r="S38" s="45"/>
      <c r="T38" s="43"/>
      <c r="V38" s="42"/>
      <c r="W38" s="42"/>
      <c r="BI38" s="19"/>
      <c r="BJ38" s="45"/>
      <c r="BK38" s="45"/>
    </row>
    <row r="39" spans="1:63" ht="10.5">
      <c r="A39" s="64"/>
      <c r="D39" s="45"/>
      <c r="E39" s="47"/>
      <c r="L39" s="45"/>
      <c r="M39" s="45"/>
      <c r="N39" s="45"/>
      <c r="O39" s="45"/>
      <c r="P39" s="45"/>
      <c r="Q39" s="45"/>
      <c r="R39" s="45"/>
      <c r="S39" s="45"/>
      <c r="T39" s="43"/>
      <c r="V39" s="42"/>
      <c r="W39" s="42"/>
      <c r="BI39" s="19"/>
      <c r="BJ39" s="45"/>
      <c r="BK39" s="45"/>
    </row>
    <row r="40" spans="1:63" ht="10.5">
      <c r="A40" s="64"/>
      <c r="D40" s="45"/>
      <c r="E40" s="47"/>
      <c r="L40" s="45"/>
      <c r="M40" s="45"/>
      <c r="N40" s="45"/>
      <c r="O40" s="45"/>
      <c r="P40" s="45"/>
      <c r="Q40" s="45"/>
      <c r="R40" s="45"/>
      <c r="S40" s="45"/>
      <c r="T40" s="43"/>
      <c r="V40" s="42"/>
      <c r="W40" s="42"/>
      <c r="BI40" s="19"/>
      <c r="BJ40" s="45"/>
      <c r="BK40" s="45"/>
    </row>
    <row r="41" spans="1:63" ht="10.5">
      <c r="A41" s="64"/>
      <c r="D41" s="45"/>
      <c r="E41" s="47"/>
      <c r="L41" s="45"/>
      <c r="M41" s="45"/>
      <c r="N41" s="45"/>
      <c r="O41" s="45"/>
      <c r="P41" s="45"/>
      <c r="Q41" s="45"/>
      <c r="R41" s="45"/>
      <c r="S41" s="45"/>
      <c r="T41" s="43"/>
      <c r="V41" s="42"/>
      <c r="W41" s="42"/>
      <c r="BI41" s="19"/>
      <c r="BJ41" s="45"/>
      <c r="BK41" s="45"/>
    </row>
    <row r="42" spans="1:63" ht="10.5">
      <c r="A42" s="64"/>
      <c r="D42" s="45"/>
      <c r="E42" s="47"/>
      <c r="L42" s="45"/>
      <c r="M42" s="45"/>
      <c r="N42" s="45"/>
      <c r="O42" s="45"/>
      <c r="P42" s="45"/>
      <c r="Q42" s="45"/>
      <c r="R42" s="45"/>
      <c r="S42" s="45"/>
      <c r="T42" s="43"/>
      <c r="V42" s="42"/>
      <c r="W42" s="42"/>
      <c r="BI42" s="19"/>
      <c r="BJ42" s="45"/>
      <c r="BK42" s="45"/>
    </row>
    <row r="43" spans="1:63" ht="10.5">
      <c r="A43" s="64"/>
      <c r="D43" s="45"/>
      <c r="E43" s="47"/>
      <c r="L43" s="45"/>
      <c r="M43" s="45"/>
      <c r="N43" s="45"/>
      <c r="O43" s="45"/>
      <c r="P43" s="45"/>
      <c r="Q43" s="45"/>
      <c r="R43" s="45"/>
      <c r="S43" s="45"/>
      <c r="T43" s="43"/>
      <c r="V43" s="42"/>
      <c r="W43" s="42"/>
      <c r="BI43" s="19"/>
      <c r="BJ43" s="45"/>
      <c r="BK43" s="45"/>
    </row>
    <row r="44" spans="1:63" ht="10.5">
      <c r="A44" s="64"/>
      <c r="D44" s="45"/>
      <c r="E44" s="47"/>
      <c r="L44" s="45"/>
      <c r="M44" s="45"/>
      <c r="N44" s="45"/>
      <c r="O44" s="45"/>
      <c r="P44" s="45"/>
      <c r="Q44" s="45"/>
      <c r="R44" s="45"/>
      <c r="S44" s="45"/>
      <c r="T44" s="43"/>
      <c r="V44" s="42"/>
      <c r="W44" s="42"/>
      <c r="BI44" s="19"/>
      <c r="BJ44" s="45"/>
      <c r="BK44" s="45"/>
    </row>
    <row r="45" spans="22:23" ht="10.5">
      <c r="V45" s="3"/>
      <c r="W45" s="3"/>
    </row>
    <row r="46" spans="22:23" ht="10.5">
      <c r="V46" s="3"/>
      <c r="W46" s="3"/>
    </row>
    <row r="47" spans="1:62" ht="10.5">
      <c r="A47" s="1" t="s">
        <v>418</v>
      </c>
      <c r="C47" s="1" t="s">
        <v>223</v>
      </c>
      <c r="D47" s="1" t="s">
        <v>309</v>
      </c>
      <c r="E47" s="3" t="s">
        <v>308</v>
      </c>
      <c r="F47" s="2">
        <v>5</v>
      </c>
      <c r="G47" s="1">
        <v>192</v>
      </c>
      <c r="I47" s="1" t="s">
        <v>258</v>
      </c>
      <c r="J47" s="1" t="s">
        <v>257</v>
      </c>
      <c r="L47" s="27">
        <v>60</v>
      </c>
      <c r="M47" s="27">
        <v>22</v>
      </c>
      <c r="N47" s="27">
        <v>78</v>
      </c>
      <c r="O47" s="27">
        <v>7</v>
      </c>
      <c r="P47" s="27">
        <v>72</v>
      </c>
      <c r="Q47" s="27">
        <v>6</v>
      </c>
      <c r="R47" s="27">
        <v>70</v>
      </c>
      <c r="S47" s="30">
        <v>5</v>
      </c>
      <c r="T47" s="30">
        <v>29</v>
      </c>
      <c r="V47" s="3">
        <v>150.79</v>
      </c>
      <c r="W47" s="3">
        <v>15.74</v>
      </c>
      <c r="AD47" s="1" t="s">
        <v>26</v>
      </c>
      <c r="AE47" s="1" t="s">
        <v>26</v>
      </c>
      <c r="AF47" s="1" t="s">
        <v>222</v>
      </c>
      <c r="AG47" s="1" t="s">
        <v>222</v>
      </c>
      <c r="AH47" s="1" t="s">
        <v>222</v>
      </c>
      <c r="AI47" s="1" t="s">
        <v>26</v>
      </c>
      <c r="AJ47" s="1" t="s">
        <v>222</v>
      </c>
      <c r="AK47" s="1" t="s">
        <v>222</v>
      </c>
      <c r="AM47" s="1">
        <v>215</v>
      </c>
      <c r="AN47" s="1">
        <v>168</v>
      </c>
      <c r="AP47" s="1">
        <v>6</v>
      </c>
      <c r="AR47" s="1">
        <v>24.5</v>
      </c>
      <c r="AS47" s="1">
        <v>141</v>
      </c>
      <c r="AT47" s="1">
        <v>72</v>
      </c>
      <c r="AU47" s="1">
        <v>50</v>
      </c>
      <c r="AW47" s="1">
        <v>128</v>
      </c>
      <c r="AX47" s="1">
        <v>59</v>
      </c>
      <c r="AY47" s="1">
        <v>2.5</v>
      </c>
      <c r="BA47" s="1">
        <v>4</v>
      </c>
      <c r="BB47" s="1" t="s">
        <v>317</v>
      </c>
      <c r="BC47" s="10" t="s">
        <v>161</v>
      </c>
      <c r="BD47" s="1">
        <v>250</v>
      </c>
      <c r="BE47" s="1">
        <v>203</v>
      </c>
      <c r="BH47" s="1">
        <v>103</v>
      </c>
      <c r="BI47" s="1" t="s">
        <v>16</v>
      </c>
      <c r="BJ47" s="1" t="s">
        <v>307</v>
      </c>
    </row>
    <row r="48" spans="1:63" ht="10.5">
      <c r="A48" s="1" t="s">
        <v>419</v>
      </c>
      <c r="C48" s="1" t="s">
        <v>27</v>
      </c>
      <c r="D48" s="1">
        <v>1680</v>
      </c>
      <c r="E48" s="3" t="s">
        <v>28</v>
      </c>
      <c r="F48" s="2">
        <v>5</v>
      </c>
      <c r="L48" s="27">
        <v>132</v>
      </c>
      <c r="M48" s="27">
        <v>18</v>
      </c>
      <c r="N48" s="27">
        <v>96</v>
      </c>
      <c r="O48" s="27">
        <v>8</v>
      </c>
      <c r="P48" s="27">
        <v>72</v>
      </c>
      <c r="Q48" s="27">
        <v>6</v>
      </c>
      <c r="R48" s="27">
        <v>60</v>
      </c>
      <c r="S48" s="27">
        <v>5</v>
      </c>
      <c r="T48" s="27">
        <v>31</v>
      </c>
      <c r="U48" s="50"/>
      <c r="V48" s="3">
        <v>148.8</v>
      </c>
      <c r="W48" s="3">
        <v>16.18</v>
      </c>
      <c r="AD48" s="1">
        <v>132</v>
      </c>
      <c r="AE48" s="1">
        <v>14</v>
      </c>
      <c r="AF48" s="1">
        <v>96</v>
      </c>
      <c r="AG48" s="1">
        <v>8</v>
      </c>
      <c r="AH48" s="1">
        <v>72</v>
      </c>
      <c r="AW48" s="1">
        <v>142</v>
      </c>
      <c r="AX48" s="1">
        <v>116</v>
      </c>
      <c r="AY48" s="1">
        <v>2.15</v>
      </c>
      <c r="AZ48" s="1">
        <v>48</v>
      </c>
      <c r="BA48" s="1">
        <v>4</v>
      </c>
      <c r="BB48" s="1" t="s">
        <v>317</v>
      </c>
      <c r="BI48" s="1" t="s">
        <v>29</v>
      </c>
      <c r="BK48" s="1" t="s">
        <v>30</v>
      </c>
    </row>
    <row r="49" spans="12:23" ht="10.5">
      <c r="L49" s="27"/>
      <c r="M49" s="27"/>
      <c r="N49" s="27"/>
      <c r="O49" s="27"/>
      <c r="P49" s="27"/>
      <c r="Q49" s="27"/>
      <c r="R49" s="27"/>
      <c r="S49" s="27"/>
      <c r="T49" s="27"/>
      <c r="U49" s="50"/>
      <c r="V49" s="3"/>
      <c r="W49" s="3"/>
    </row>
    <row r="50" spans="1:60" s="5" customFormat="1" ht="10.5">
      <c r="A50" s="4" t="s">
        <v>261</v>
      </c>
      <c r="B50" s="12"/>
      <c r="D50" s="5">
        <f>MAX(D54:D110)</f>
        <v>1665</v>
      </c>
      <c r="F50" s="5">
        <f>MAX(F54:F67)</f>
        <v>4</v>
      </c>
      <c r="G50" s="5">
        <f>MAX(G54:G67)</f>
        <v>48</v>
      </c>
      <c r="K50" s="12"/>
      <c r="L50" s="5">
        <f aca="true" t="shared" si="6" ref="L50:Q50">MAX(L54:L67)</f>
        <v>0</v>
      </c>
      <c r="M50" s="5">
        <f t="shared" si="6"/>
        <v>0</v>
      </c>
      <c r="N50" s="5">
        <f t="shared" si="6"/>
        <v>0</v>
      </c>
      <c r="O50" s="5">
        <f t="shared" si="6"/>
        <v>6</v>
      </c>
      <c r="P50" s="5">
        <f t="shared" si="6"/>
        <v>70</v>
      </c>
      <c r="Q50" s="5">
        <f t="shared" si="6"/>
        <v>0</v>
      </c>
      <c r="R50" s="5">
        <f>MAX(R54:R67)</f>
        <v>0</v>
      </c>
      <c r="S50" s="5">
        <f>MAX(S54:S67)</f>
        <v>0</v>
      </c>
      <c r="T50" s="5">
        <f>MAX(T54:T67)</f>
        <v>0</v>
      </c>
      <c r="U50" s="12"/>
      <c r="V50" s="5">
        <f>MAX(V54:V67)</f>
        <v>0</v>
      </c>
      <c r="W50" s="5">
        <f>MAX(W54:W67)</f>
        <v>0</v>
      </c>
      <c r="X50" s="12"/>
      <c r="Y50" s="5">
        <f>MAX(Y54:Y67)</f>
        <v>0</v>
      </c>
      <c r="Z50" s="5">
        <f>MAX(Z54:Z67)</f>
        <v>0</v>
      </c>
      <c r="AA50" s="5">
        <f>MAX(AA54:AA67)</f>
        <v>0</v>
      </c>
      <c r="AB50" s="5">
        <f>MAX(AB54:AB67)</f>
        <v>0</v>
      </c>
      <c r="AC50" s="12"/>
      <c r="AD50" s="5">
        <f aca="true" t="shared" si="7" ref="AD50:AK50">MAX(AD54:AD67)</f>
        <v>0</v>
      </c>
      <c r="AE50" s="5">
        <f t="shared" si="7"/>
        <v>0</v>
      </c>
      <c r="AF50" s="5">
        <f t="shared" si="7"/>
        <v>0</v>
      </c>
      <c r="AG50" s="5">
        <f t="shared" si="7"/>
        <v>0</v>
      </c>
      <c r="AH50" s="5">
        <f t="shared" si="7"/>
        <v>0</v>
      </c>
      <c r="AI50" s="5">
        <f t="shared" si="7"/>
        <v>0</v>
      </c>
      <c r="AJ50" s="5">
        <f t="shared" si="7"/>
        <v>0</v>
      </c>
      <c r="AK50" s="5">
        <f t="shared" si="7"/>
        <v>0</v>
      </c>
      <c r="AL50" s="12"/>
      <c r="AM50" s="5">
        <f>MAX(AM54:AM67)</f>
        <v>240</v>
      </c>
      <c r="AN50" s="5">
        <f>MAX(AN54:AN67)</f>
        <v>215</v>
      </c>
      <c r="AV50" s="12"/>
      <c r="AW50" s="5">
        <f>MAX(AW54:AW67)</f>
        <v>112</v>
      </c>
      <c r="AX50" s="5">
        <f>MAX(AX54:AX67)</f>
        <v>90</v>
      </c>
      <c r="AZ50" s="5">
        <f>MAX(AZ54:AZ67)</f>
        <v>0</v>
      </c>
      <c r="BA50" s="5">
        <f>MAX(BA54:BA67)</f>
        <v>4</v>
      </c>
      <c r="BC50" s="12"/>
      <c r="BD50" s="5">
        <f>MAX(BD54:BD67)</f>
        <v>350</v>
      </c>
      <c r="BE50" s="5">
        <f>MAX(BE54:BE67)</f>
        <v>0</v>
      </c>
      <c r="BF50" s="5">
        <f>MAX(BF54:BF67)</f>
        <v>0</v>
      </c>
      <c r="BG50" s="5">
        <f>MAX(BG54:BG67)</f>
        <v>0</v>
      </c>
      <c r="BH50" s="5">
        <f>MAX(BH54:BH67)</f>
        <v>0</v>
      </c>
    </row>
    <row r="51" spans="1:61" s="5" customFormat="1" ht="10.5">
      <c r="A51" s="5" t="s">
        <v>262</v>
      </c>
      <c r="B51" s="12"/>
      <c r="D51" s="5">
        <f>AVERAGE(D54:D110)</f>
        <v>1657.3</v>
      </c>
      <c r="F51" s="5">
        <f>AVERAGE(F54:F67)</f>
        <v>4</v>
      </c>
      <c r="G51" s="5">
        <f>AVERAGE(G54:G67)</f>
        <v>40.5</v>
      </c>
      <c r="K51" s="12"/>
      <c r="L51" s="5" t="e">
        <f aca="true" t="shared" si="8" ref="L51:Q51">AVERAGE(L54:L67)</f>
        <v>#DIV/0!</v>
      </c>
      <c r="M51" s="5" t="e">
        <f t="shared" si="8"/>
        <v>#DIV/0!</v>
      </c>
      <c r="N51" s="5" t="e">
        <f t="shared" si="8"/>
        <v>#DIV/0!</v>
      </c>
      <c r="O51" s="5">
        <f t="shared" si="8"/>
        <v>6</v>
      </c>
      <c r="P51" s="5">
        <f t="shared" si="8"/>
        <v>70</v>
      </c>
      <c r="Q51" s="5" t="e">
        <f t="shared" si="8"/>
        <v>#DIV/0!</v>
      </c>
      <c r="R51" s="5" t="e">
        <f>AVERAGE(R54:R67)</f>
        <v>#DIV/0!</v>
      </c>
      <c r="S51" s="5" t="e">
        <f>AVERAGE(S54:S67)</f>
        <v>#DIV/0!</v>
      </c>
      <c r="T51" s="5" t="e">
        <f>AVERAGE(T54:T67)</f>
        <v>#DIV/0!</v>
      </c>
      <c r="U51" s="12"/>
      <c r="V51" s="5" t="e">
        <f>AVERAGE(V54:V67)</f>
        <v>#DIV/0!</v>
      </c>
      <c r="W51" s="5" t="e">
        <f>AVERAGE(W54:W67)</f>
        <v>#DIV/0!</v>
      </c>
      <c r="X51" s="12"/>
      <c r="Y51" s="5" t="e">
        <f>AVERAGE(Y54:Y67)</f>
        <v>#DIV/0!</v>
      </c>
      <c r="Z51" s="5" t="e">
        <f>AVERAGE(Z54:Z67)</f>
        <v>#DIV/0!</v>
      </c>
      <c r="AA51" s="5" t="e">
        <f>AVERAGE(AA54:AA67)</f>
        <v>#DIV/0!</v>
      </c>
      <c r="AB51" s="5" t="e">
        <f>AVERAGE(AB54:AB67)</f>
        <v>#DIV/0!</v>
      </c>
      <c r="AC51" s="12"/>
      <c r="AD51" s="5" t="e">
        <f aca="true" t="shared" si="9" ref="AD51:AK51">AVERAGE(AD54:AD67)</f>
        <v>#DIV/0!</v>
      </c>
      <c r="AE51" s="5" t="e">
        <f t="shared" si="9"/>
        <v>#DIV/0!</v>
      </c>
      <c r="AF51" s="5" t="e">
        <f t="shared" si="9"/>
        <v>#DIV/0!</v>
      </c>
      <c r="AG51" s="5" t="e">
        <f t="shared" si="9"/>
        <v>#DIV/0!</v>
      </c>
      <c r="AH51" s="5" t="e">
        <f t="shared" si="9"/>
        <v>#DIV/0!</v>
      </c>
      <c r="AI51" s="5" t="e">
        <f t="shared" si="9"/>
        <v>#DIV/0!</v>
      </c>
      <c r="AJ51" s="5" t="e">
        <f t="shared" si="9"/>
        <v>#DIV/0!</v>
      </c>
      <c r="AK51" s="5" t="e">
        <f t="shared" si="9"/>
        <v>#DIV/0!</v>
      </c>
      <c r="AL51" s="12"/>
      <c r="AM51" s="5">
        <f>AVERAGE(AM54:AM67)</f>
        <v>231.66666666666666</v>
      </c>
      <c r="AN51" s="5">
        <f>AVERAGE(AN54:AN67)</f>
        <v>183.5</v>
      </c>
      <c r="AV51" s="12"/>
      <c r="AW51" s="5">
        <f>AVERAGE(AW54:AW67)</f>
        <v>98</v>
      </c>
      <c r="AX51" s="5">
        <f>AVERAGE(AX54:AX67)</f>
        <v>71.25</v>
      </c>
      <c r="AZ51" s="5" t="e">
        <f>AVERAGE(AZ54:AZ67)</f>
        <v>#DIV/0!</v>
      </c>
      <c r="BA51" s="5">
        <f>AVERAGE(BA54:BA67)</f>
        <v>4</v>
      </c>
      <c r="BC51" s="12"/>
      <c r="BD51" s="5">
        <f>AVERAGE(BD54:BD67)</f>
        <v>347.5</v>
      </c>
      <c r="BE51" s="5" t="e">
        <f>AVERAGE(BE54:BE67)</f>
        <v>#DIV/0!</v>
      </c>
      <c r="BF51" s="5" t="e">
        <f>AVERAGE(BF54:BF67)</f>
        <v>#DIV/0!</v>
      </c>
      <c r="BG51" s="5" t="e">
        <f>AVERAGE(BG54:BG67)</f>
        <v>#DIV/0!</v>
      </c>
      <c r="BH51" s="5" t="e">
        <f>AVERAGE(BH54:BH67)</f>
        <v>#DIV/0!</v>
      </c>
      <c r="BI51" s="41"/>
    </row>
    <row r="52" spans="1:60" s="5" customFormat="1" ht="10.5">
      <c r="A52" s="5" t="s">
        <v>23</v>
      </c>
      <c r="B52" s="12"/>
      <c r="D52" s="5">
        <f>MIN(D54:D110)</f>
        <v>1600</v>
      </c>
      <c r="F52" s="5">
        <f>MIN(F54:F67)</f>
        <v>4</v>
      </c>
      <c r="G52" s="5">
        <f>MIN(G54:G67)</f>
        <v>30</v>
      </c>
      <c r="K52" s="12"/>
      <c r="L52" s="5">
        <f aca="true" t="shared" si="10" ref="L52:Q52">MIN(L54:L67)</f>
        <v>0</v>
      </c>
      <c r="M52" s="5">
        <f t="shared" si="10"/>
        <v>0</v>
      </c>
      <c r="N52" s="5">
        <f t="shared" si="10"/>
        <v>0</v>
      </c>
      <c r="O52" s="5">
        <f t="shared" si="10"/>
        <v>6</v>
      </c>
      <c r="P52" s="5">
        <f t="shared" si="10"/>
        <v>70</v>
      </c>
      <c r="Q52" s="5">
        <f t="shared" si="10"/>
        <v>0</v>
      </c>
      <c r="R52" s="5">
        <f>MIN(R54:R67)</f>
        <v>0</v>
      </c>
      <c r="S52" s="5">
        <f>MIN(S54:S67)</f>
        <v>0</v>
      </c>
      <c r="T52" s="5">
        <f>MIN(T54:T67)</f>
        <v>0</v>
      </c>
      <c r="U52" s="12"/>
      <c r="V52" s="5">
        <f>MIN(V54:V67)</f>
        <v>0</v>
      </c>
      <c r="W52" s="5">
        <f>MIN(W54:W67)</f>
        <v>0</v>
      </c>
      <c r="X52" s="12"/>
      <c r="Y52" s="5">
        <f>MIN(Y54:Y67)</f>
        <v>0</v>
      </c>
      <c r="Z52" s="5">
        <f>MIN(Z54:Z67)</f>
        <v>0</v>
      </c>
      <c r="AA52" s="5">
        <f>MIN(AA54:AA67)</f>
        <v>0</v>
      </c>
      <c r="AB52" s="5">
        <f>MIN(AB54:AB67)</f>
        <v>0</v>
      </c>
      <c r="AC52" s="12"/>
      <c r="AD52" s="5">
        <f aca="true" t="shared" si="11" ref="AD52:AK52">MIN(AD54:AD67)</f>
        <v>0</v>
      </c>
      <c r="AE52" s="5">
        <f t="shared" si="11"/>
        <v>0</v>
      </c>
      <c r="AF52" s="5">
        <f t="shared" si="11"/>
        <v>0</v>
      </c>
      <c r="AG52" s="5">
        <f t="shared" si="11"/>
        <v>0</v>
      </c>
      <c r="AH52" s="5">
        <f t="shared" si="11"/>
        <v>0</v>
      </c>
      <c r="AI52" s="5">
        <f t="shared" si="11"/>
        <v>0</v>
      </c>
      <c r="AJ52" s="5">
        <f t="shared" si="11"/>
        <v>0</v>
      </c>
      <c r="AK52" s="5">
        <f t="shared" si="11"/>
        <v>0</v>
      </c>
      <c r="AL52" s="12"/>
      <c r="AM52" s="5">
        <f>MIN(AM54:AM67)</f>
        <v>225</v>
      </c>
      <c r="AN52" s="5">
        <f>MIN(AN54:AN67)</f>
        <v>140</v>
      </c>
      <c r="AV52" s="12"/>
      <c r="AW52" s="5">
        <f>MIN(AW54:AW67)</f>
        <v>72</v>
      </c>
      <c r="AX52" s="5">
        <f>MIN(AX54:AX67)</f>
        <v>49</v>
      </c>
      <c r="AZ52" s="5">
        <f>MIN(AZ54:AZ67)</f>
        <v>0</v>
      </c>
      <c r="BA52" s="5">
        <f>MIN(BA54:BA67)</f>
        <v>4</v>
      </c>
      <c r="BC52" s="12"/>
      <c r="BD52" s="5">
        <f>MIN(BD54:BD67)</f>
        <v>345</v>
      </c>
      <c r="BE52" s="5">
        <f>MIN(BE54:BE67)</f>
        <v>0</v>
      </c>
      <c r="BF52" s="5">
        <f>MIN(BF54:BF67)</f>
        <v>0</v>
      </c>
      <c r="BG52" s="5">
        <f>MIN(BG54:BG67)</f>
        <v>0</v>
      </c>
      <c r="BH52" s="5">
        <f>MIN(BH54:BH67)</f>
        <v>0</v>
      </c>
    </row>
    <row r="53" spans="1:23" s="14" customFormat="1" ht="10.5">
      <c r="A53" s="14" t="s">
        <v>420</v>
      </c>
      <c r="C53" s="14" t="s">
        <v>229</v>
      </c>
      <c r="E53" s="17"/>
      <c r="F53" s="18"/>
      <c r="V53" s="17"/>
      <c r="W53" s="17"/>
    </row>
    <row r="54" spans="1:54" ht="10.5">
      <c r="A54" s="1" t="s">
        <v>421</v>
      </c>
      <c r="B54" s="10" t="s">
        <v>33</v>
      </c>
      <c r="C54" s="1" t="s">
        <v>34</v>
      </c>
      <c r="D54" s="1">
        <v>1659</v>
      </c>
      <c r="E54" s="3" t="s">
        <v>110</v>
      </c>
      <c r="F54" s="2">
        <v>4</v>
      </c>
      <c r="J54" s="1" t="s">
        <v>26</v>
      </c>
      <c r="V54" s="3"/>
      <c r="W54" s="3"/>
      <c r="BA54" s="1">
        <v>4</v>
      </c>
      <c r="BB54" s="1" t="s">
        <v>364</v>
      </c>
    </row>
    <row r="55" spans="1:63" ht="10.5">
      <c r="A55" s="1" t="s">
        <v>422</v>
      </c>
      <c r="B55" s="10" t="s">
        <v>339</v>
      </c>
      <c r="C55" s="1" t="s">
        <v>396</v>
      </c>
      <c r="D55" s="1">
        <v>1659</v>
      </c>
      <c r="E55" s="3" t="s">
        <v>109</v>
      </c>
      <c r="F55" s="2">
        <v>4</v>
      </c>
      <c r="G55" s="1">
        <v>36</v>
      </c>
      <c r="H55" s="1">
        <v>1</v>
      </c>
      <c r="I55" s="1" t="s">
        <v>355</v>
      </c>
      <c r="J55" s="1" t="s">
        <v>26</v>
      </c>
      <c r="O55" s="1">
        <v>6</v>
      </c>
      <c r="P55" s="1">
        <v>70</v>
      </c>
      <c r="AD55" s="1" t="s">
        <v>210</v>
      </c>
      <c r="AE55" s="1" t="s">
        <v>210</v>
      </c>
      <c r="AF55" s="1" t="s">
        <v>210</v>
      </c>
      <c r="AG55" s="1" t="s">
        <v>210</v>
      </c>
      <c r="AH55" s="1" t="s">
        <v>210</v>
      </c>
      <c r="AI55" s="1" t="s">
        <v>210</v>
      </c>
      <c r="AJ55" s="1" t="s">
        <v>210</v>
      </c>
      <c r="AK55" s="1" t="s">
        <v>210</v>
      </c>
      <c r="AN55" s="1">
        <v>140</v>
      </c>
      <c r="AW55" s="37">
        <v>72</v>
      </c>
      <c r="AX55" s="37">
        <v>49</v>
      </c>
      <c r="BA55" s="1">
        <v>4</v>
      </c>
      <c r="BB55" s="1" t="s">
        <v>365</v>
      </c>
      <c r="BI55" s="19" t="s">
        <v>281</v>
      </c>
      <c r="BJ55" s="1" t="s">
        <v>400</v>
      </c>
      <c r="BK55" s="1" t="s">
        <v>399</v>
      </c>
    </row>
    <row r="56" spans="1:54" ht="10.5">
      <c r="A56" s="1" t="s">
        <v>423</v>
      </c>
      <c r="B56" s="10" t="s">
        <v>340</v>
      </c>
      <c r="C56" s="1" t="s">
        <v>280</v>
      </c>
      <c r="E56" s="3" t="s">
        <v>111</v>
      </c>
      <c r="F56" s="2">
        <v>4</v>
      </c>
      <c r="H56" s="1">
        <v>1</v>
      </c>
      <c r="J56" s="1" t="s">
        <v>379</v>
      </c>
      <c r="AD56" s="1" t="s">
        <v>210</v>
      </c>
      <c r="AE56" s="1" t="s">
        <v>210</v>
      </c>
      <c r="AF56" s="1" t="s">
        <v>210</v>
      </c>
      <c r="AG56" s="1" t="s">
        <v>210</v>
      </c>
      <c r="AH56" s="1" t="s">
        <v>210</v>
      </c>
      <c r="AI56" s="1" t="s">
        <v>210</v>
      </c>
      <c r="AJ56" s="1" t="s">
        <v>210</v>
      </c>
      <c r="AK56" s="1" t="s">
        <v>210</v>
      </c>
      <c r="BA56" s="1">
        <v>4</v>
      </c>
      <c r="BB56" s="1" t="s">
        <v>366</v>
      </c>
    </row>
    <row r="57" spans="1:63" ht="10.5">
      <c r="A57" s="1" t="s">
        <v>424</v>
      </c>
      <c r="B57" s="10" t="s">
        <v>189</v>
      </c>
      <c r="C57" s="1" t="s">
        <v>263</v>
      </c>
      <c r="D57" s="1">
        <v>1660</v>
      </c>
      <c r="E57" s="3" t="s">
        <v>173</v>
      </c>
      <c r="F57" s="2">
        <v>4</v>
      </c>
      <c r="G57" s="1">
        <v>48</v>
      </c>
      <c r="H57" s="1">
        <v>1</v>
      </c>
      <c r="I57" s="1" t="s">
        <v>356</v>
      </c>
      <c r="J57" s="1" t="s">
        <v>379</v>
      </c>
      <c r="AD57" s="1" t="s">
        <v>210</v>
      </c>
      <c r="AE57" s="1" t="s">
        <v>210</v>
      </c>
      <c r="AF57" s="1" t="s">
        <v>210</v>
      </c>
      <c r="AG57" s="1" t="s">
        <v>210</v>
      </c>
      <c r="AH57" s="1" t="s">
        <v>210</v>
      </c>
      <c r="AI57" s="1" t="s">
        <v>210</v>
      </c>
      <c r="AJ57" s="1" t="s">
        <v>210</v>
      </c>
      <c r="AK57" s="1" t="s">
        <v>210</v>
      </c>
      <c r="AM57" s="1">
        <v>225</v>
      </c>
      <c r="AN57" s="1">
        <v>180</v>
      </c>
      <c r="AW57" s="1">
        <v>106</v>
      </c>
      <c r="AX57" s="1">
        <v>60</v>
      </c>
      <c r="BA57" s="1">
        <v>4</v>
      </c>
      <c r="BB57" s="1" t="s">
        <v>366</v>
      </c>
      <c r="BJ57" s="1" t="s">
        <v>398</v>
      </c>
      <c r="BK57" s="1" t="s">
        <v>399</v>
      </c>
    </row>
    <row r="58" spans="1:63" ht="10.5">
      <c r="A58" s="1" t="s">
        <v>425</v>
      </c>
      <c r="B58" s="10" t="s">
        <v>190</v>
      </c>
      <c r="C58" s="1" t="s">
        <v>157</v>
      </c>
      <c r="D58" s="1">
        <v>1660</v>
      </c>
      <c r="E58" s="3" t="s">
        <v>55</v>
      </c>
      <c r="F58" s="2">
        <v>4</v>
      </c>
      <c r="G58" s="1">
        <v>48</v>
      </c>
      <c r="H58" s="1" t="s">
        <v>273</v>
      </c>
      <c r="J58" s="1" t="s">
        <v>379</v>
      </c>
      <c r="AD58" s="1" t="s">
        <v>210</v>
      </c>
      <c r="AE58" s="1" t="s">
        <v>210</v>
      </c>
      <c r="AF58" s="1" t="s">
        <v>210</v>
      </c>
      <c r="AG58" s="1" t="s">
        <v>210</v>
      </c>
      <c r="AH58" s="1" t="s">
        <v>210</v>
      </c>
      <c r="AI58" s="1" t="s">
        <v>210</v>
      </c>
      <c r="AJ58" s="1" t="s">
        <v>210</v>
      </c>
      <c r="AK58" s="1" t="s">
        <v>210</v>
      </c>
      <c r="AM58" s="1">
        <v>230</v>
      </c>
      <c r="AN58" s="1">
        <v>199</v>
      </c>
      <c r="AW58" s="1">
        <v>112</v>
      </c>
      <c r="AX58" s="1">
        <v>86</v>
      </c>
      <c r="BA58" s="1">
        <v>4</v>
      </c>
      <c r="BB58" s="1" t="s">
        <v>105</v>
      </c>
      <c r="BD58" s="1">
        <v>350</v>
      </c>
      <c r="BI58" s="1" t="s">
        <v>25</v>
      </c>
      <c r="BJ58" s="1" t="s">
        <v>139</v>
      </c>
      <c r="BK58" s="1" t="s">
        <v>305</v>
      </c>
    </row>
    <row r="59" spans="1:63" ht="10.5">
      <c r="A59" s="1" t="s">
        <v>426</v>
      </c>
      <c r="B59" s="10" t="s">
        <v>282</v>
      </c>
      <c r="C59" s="1" t="s">
        <v>283</v>
      </c>
      <c r="E59" s="3" t="s">
        <v>110</v>
      </c>
      <c r="F59" s="2">
        <v>4</v>
      </c>
      <c r="J59" s="1" t="s">
        <v>379</v>
      </c>
      <c r="AM59" s="1">
        <v>240</v>
      </c>
      <c r="AN59" s="1">
        <v>215</v>
      </c>
      <c r="AW59" s="1">
        <v>102</v>
      </c>
      <c r="AX59" s="1">
        <v>90</v>
      </c>
      <c r="BA59" s="1">
        <v>4</v>
      </c>
      <c r="BB59" s="1" t="s">
        <v>105</v>
      </c>
      <c r="BD59" s="1">
        <v>345</v>
      </c>
      <c r="BJ59" s="1" t="s">
        <v>70</v>
      </c>
      <c r="BK59" s="1" t="s">
        <v>283</v>
      </c>
    </row>
    <row r="60" spans="62:63" ht="10.5">
      <c r="BJ60" s="1" t="s">
        <v>132</v>
      </c>
      <c r="BK60" s="1" t="s">
        <v>283</v>
      </c>
    </row>
    <row r="62" spans="1:54" ht="10.5">
      <c r="A62" s="1" t="s">
        <v>427</v>
      </c>
      <c r="C62" s="1" t="s">
        <v>321</v>
      </c>
      <c r="D62" s="1">
        <v>1665</v>
      </c>
      <c r="E62" s="3" t="s">
        <v>228</v>
      </c>
      <c r="F62" s="2">
        <v>4</v>
      </c>
      <c r="G62" s="1">
        <v>30</v>
      </c>
      <c r="H62" s="1" t="s">
        <v>227</v>
      </c>
      <c r="J62" s="1" t="s">
        <v>379</v>
      </c>
      <c r="BA62" s="1">
        <v>4</v>
      </c>
      <c r="BB62" s="1" t="s">
        <v>105</v>
      </c>
    </row>
    <row r="63" ht="10.5">
      <c r="A63" s="1" t="s">
        <v>24</v>
      </c>
    </row>
    <row r="64" spans="1:4" ht="10.5">
      <c r="A64" s="1" t="s">
        <v>24</v>
      </c>
      <c r="D64" s="1">
        <v>1600</v>
      </c>
    </row>
    <row r="65" ht="10.5">
      <c r="BA65" s="37"/>
    </row>
    <row r="69" spans="1:60" ht="10.5">
      <c r="A69" s="4" t="s">
        <v>261</v>
      </c>
      <c r="D69" s="5">
        <f>MAX(D73:D92)</f>
        <v>1665</v>
      </c>
      <c r="F69" s="5">
        <f>MAX(F73:F92)</f>
        <v>5</v>
      </c>
      <c r="G69" s="5">
        <f>MAX(G73:G92)</f>
        <v>192</v>
      </c>
      <c r="L69" s="5">
        <f aca="true" t="shared" si="12" ref="L69:Q69">MAX(L73:L92)</f>
        <v>80</v>
      </c>
      <c r="M69" s="5">
        <f t="shared" si="12"/>
        <v>16</v>
      </c>
      <c r="N69" s="5">
        <f t="shared" si="12"/>
        <v>68</v>
      </c>
      <c r="O69" s="5">
        <f t="shared" si="12"/>
        <v>10</v>
      </c>
      <c r="P69" s="5">
        <f t="shared" si="12"/>
        <v>96</v>
      </c>
      <c r="Q69" s="5">
        <f t="shared" si="12"/>
        <v>9</v>
      </c>
      <c r="R69" s="5">
        <f>MAX(R73:R92)</f>
        <v>78</v>
      </c>
      <c r="S69" s="5">
        <f>MAX(S73:S92)</f>
        <v>8</v>
      </c>
      <c r="T69" s="5">
        <f>MAX(T73:T92)</f>
        <v>45</v>
      </c>
      <c r="V69" s="5">
        <f>MAX(V73:V92)</f>
        <v>180</v>
      </c>
      <c r="W69" s="5">
        <f>MAX(W73:W92)</f>
        <v>14.05</v>
      </c>
      <c r="Y69" s="5">
        <f>MAX(Y73:Y92)</f>
        <v>30</v>
      </c>
      <c r="Z69" s="5">
        <f>MAX(Z73:Z92)</f>
        <v>30</v>
      </c>
      <c r="AA69" s="5">
        <f>MAX(AA73:AA92)</f>
        <v>6</v>
      </c>
      <c r="AB69" s="5">
        <f>MAX(AB73:AB92)</f>
        <v>72</v>
      </c>
      <c r="AD69" s="5">
        <f aca="true" t="shared" si="13" ref="AD69:AK69">MAX(AD73:AD92)</f>
        <v>80</v>
      </c>
      <c r="AE69" s="5">
        <f t="shared" si="13"/>
        <v>8</v>
      </c>
      <c r="AF69" s="5">
        <f t="shared" si="13"/>
        <v>56</v>
      </c>
      <c r="AG69" s="5">
        <f t="shared" si="13"/>
        <v>7</v>
      </c>
      <c r="AH69" s="5">
        <f t="shared" si="13"/>
        <v>48</v>
      </c>
      <c r="AI69" s="5">
        <f t="shared" si="13"/>
        <v>6</v>
      </c>
      <c r="AJ69" s="5">
        <f t="shared" si="13"/>
        <v>48</v>
      </c>
      <c r="AK69" s="5">
        <f t="shared" si="13"/>
        <v>5</v>
      </c>
      <c r="AM69" s="5">
        <f>MAX(AM73:AM92)</f>
        <v>170</v>
      </c>
      <c r="AN69" s="5">
        <f>MAX(AN73:AN92)</f>
        <v>135</v>
      </c>
      <c r="AO69" s="5"/>
      <c r="AP69" s="5"/>
      <c r="AQ69" s="5"/>
      <c r="AR69" s="5"/>
      <c r="AS69" s="5"/>
      <c r="AT69" s="5"/>
      <c r="AU69" s="5"/>
      <c r="AW69" s="5">
        <f>MAX(AW73:AW92)</f>
        <v>0</v>
      </c>
      <c r="AX69" s="5">
        <f>MAX(AX73:AX92)</f>
        <v>0</v>
      </c>
      <c r="AY69" s="5"/>
      <c r="AZ69" s="5">
        <f>MAX(AZ73:AZ92)</f>
        <v>0</v>
      </c>
      <c r="BA69" s="5">
        <f>MAX(BA73:BA92)</f>
        <v>6</v>
      </c>
      <c r="BD69" s="5">
        <f>MAX(BD73:BD92)</f>
        <v>610</v>
      </c>
      <c r="BE69" s="5">
        <f>MAX(BE73:BE92)</f>
        <v>182</v>
      </c>
      <c r="BF69" s="5">
        <f>MAX(BF73:BF92)</f>
        <v>0</v>
      </c>
      <c r="BG69" s="5">
        <f>MAX(BG73:BG92)</f>
        <v>0</v>
      </c>
      <c r="BH69" s="5">
        <f>MAX(BH73:BH92)</f>
        <v>114</v>
      </c>
    </row>
    <row r="70" spans="1:60" ht="10.5">
      <c r="A70" s="5" t="s">
        <v>262</v>
      </c>
      <c r="D70" s="5">
        <f>AVERAGE(D73:D92)</f>
        <v>1661</v>
      </c>
      <c r="F70" s="5">
        <f>AVERAGE(F73:F92)</f>
        <v>4.6</v>
      </c>
      <c r="G70" s="5">
        <f>AVERAGE(G73:G92)</f>
        <v>109.71428571428571</v>
      </c>
      <c r="L70" s="5">
        <f aca="true" t="shared" si="14" ref="L70:Q70">AVERAGE(L73:L92)</f>
        <v>63.6</v>
      </c>
      <c r="M70" s="5">
        <f t="shared" si="14"/>
        <v>10.75</v>
      </c>
      <c r="N70" s="5">
        <f t="shared" si="14"/>
        <v>56</v>
      </c>
      <c r="O70" s="5">
        <f t="shared" si="14"/>
        <v>7.166666666666667</v>
      </c>
      <c r="P70" s="5">
        <f t="shared" si="14"/>
        <v>68.4</v>
      </c>
      <c r="Q70" s="5">
        <f t="shared" si="14"/>
        <v>6.5</v>
      </c>
      <c r="R70" s="5">
        <f>AVERAGE(R73:R92)</f>
        <v>52.8</v>
      </c>
      <c r="S70" s="5">
        <f>AVERAGE(S73:S92)</f>
        <v>6.25</v>
      </c>
      <c r="T70" s="5">
        <f>AVERAGE(T73:T92)</f>
        <v>25.333333333333332</v>
      </c>
      <c r="V70" s="5">
        <f>AVERAGE(V73:V92)</f>
        <v>170.4</v>
      </c>
      <c r="W70" s="5">
        <f>AVERAGE(W73:W92)</f>
        <v>12.420000000000002</v>
      </c>
      <c r="Y70" s="5">
        <f>AVERAGE(Y73:Y92)</f>
        <v>30</v>
      </c>
      <c r="Z70" s="5">
        <f>AVERAGE(Z73:Z92)</f>
        <v>30</v>
      </c>
      <c r="AA70" s="5">
        <f>AVERAGE(AA73:AA92)</f>
        <v>6</v>
      </c>
      <c r="AB70" s="5">
        <f>AVERAGE(AB73:AB92)</f>
        <v>72</v>
      </c>
      <c r="AD70" s="5">
        <f aca="true" t="shared" si="15" ref="AD70:AK70">AVERAGE(AD73:AD92)</f>
        <v>80</v>
      </c>
      <c r="AE70" s="5">
        <f t="shared" si="15"/>
        <v>8</v>
      </c>
      <c r="AF70" s="5">
        <f t="shared" si="15"/>
        <v>56</v>
      </c>
      <c r="AG70" s="5">
        <f t="shared" si="15"/>
        <v>7</v>
      </c>
      <c r="AH70" s="5">
        <f t="shared" si="15"/>
        <v>48</v>
      </c>
      <c r="AI70" s="5">
        <f t="shared" si="15"/>
        <v>6</v>
      </c>
      <c r="AJ70" s="5">
        <f t="shared" si="15"/>
        <v>48</v>
      </c>
      <c r="AK70" s="5">
        <f t="shared" si="15"/>
        <v>5</v>
      </c>
      <c r="AM70" s="5">
        <f>AVERAGE(AM73:AM92)</f>
        <v>152.5</v>
      </c>
      <c r="AN70" s="5">
        <f>AVERAGE(AN73:AN92)</f>
        <v>135</v>
      </c>
      <c r="AO70" s="5"/>
      <c r="AP70" s="5"/>
      <c r="AQ70" s="5"/>
      <c r="AR70" s="5"/>
      <c r="AS70" s="5"/>
      <c r="AT70" s="5"/>
      <c r="AU70" s="5"/>
      <c r="AW70" s="5" t="e">
        <f>AVERAGE(AW73:AW92)</f>
        <v>#DIV/0!</v>
      </c>
      <c r="AX70" s="5" t="e">
        <f>AVERAGE(AX73:AX92)</f>
        <v>#DIV/0!</v>
      </c>
      <c r="AY70" s="5"/>
      <c r="AZ70" s="5" t="e">
        <f>AVERAGE(AZ73:AZ92)</f>
        <v>#DIV/0!</v>
      </c>
      <c r="BA70" s="5">
        <f>AVERAGE(BA73:BA92)</f>
        <v>4.5</v>
      </c>
      <c r="BD70" s="5">
        <f>AVERAGE(BD73:BD92)</f>
        <v>383</v>
      </c>
      <c r="BE70" s="5">
        <f>AVERAGE(BE73:BE92)</f>
        <v>182</v>
      </c>
      <c r="BF70" s="5" t="e">
        <f>AVERAGE(BF73:BF92)</f>
        <v>#DIV/0!</v>
      </c>
      <c r="BG70" s="5" t="e">
        <f>AVERAGE(BG73:BG92)</f>
        <v>#DIV/0!</v>
      </c>
      <c r="BH70" s="5">
        <f>AVERAGE(BH73:BH92)</f>
        <v>114</v>
      </c>
    </row>
    <row r="71" spans="1:60" ht="10.5">
      <c r="A71" s="5" t="s">
        <v>23</v>
      </c>
      <c r="D71" s="5">
        <f>MIN(D73:D92)</f>
        <v>1658</v>
      </c>
      <c r="F71" s="5">
        <f>MIN(F73:F92)</f>
        <v>4</v>
      </c>
      <c r="G71" s="5">
        <f>MIN(G73:G92)</f>
        <v>48</v>
      </c>
      <c r="L71" s="5">
        <f aca="true" t="shared" si="16" ref="L71:Q71">MIN(L73:L92)</f>
        <v>48</v>
      </c>
      <c r="M71" s="5">
        <f t="shared" si="16"/>
        <v>7</v>
      </c>
      <c r="N71" s="5">
        <f t="shared" si="16"/>
        <v>48</v>
      </c>
      <c r="O71" s="5">
        <f t="shared" si="16"/>
        <v>6</v>
      </c>
      <c r="P71" s="5">
        <f t="shared" si="16"/>
        <v>48</v>
      </c>
      <c r="Q71" s="5">
        <f t="shared" si="16"/>
        <v>5</v>
      </c>
      <c r="R71" s="5">
        <f>MIN(R73:R92)</f>
        <v>40</v>
      </c>
      <c r="S71" s="5">
        <f>MIN(S73:S92)</f>
        <v>5</v>
      </c>
      <c r="T71" s="5">
        <f>MIN(T73:T92)</f>
        <v>15</v>
      </c>
      <c r="V71" s="5">
        <f>MIN(V73:V92)</f>
        <v>159.6</v>
      </c>
      <c r="W71" s="5">
        <f>MIN(W73:W92)</f>
        <v>11.05</v>
      </c>
      <c r="Y71" s="5">
        <f>MIN(Y73:Y92)</f>
        <v>30</v>
      </c>
      <c r="Z71" s="5">
        <f>MIN(Z73:Z92)</f>
        <v>30</v>
      </c>
      <c r="AA71" s="5">
        <f>MIN(AA73:AA92)</f>
        <v>6</v>
      </c>
      <c r="AB71" s="5">
        <f>MIN(AB73:AB92)</f>
        <v>72</v>
      </c>
      <c r="AD71" s="5">
        <f aca="true" t="shared" si="17" ref="AD71:AK71">MIN(AD73:AD92)</f>
        <v>80</v>
      </c>
      <c r="AE71" s="5">
        <f t="shared" si="17"/>
        <v>8</v>
      </c>
      <c r="AF71" s="5">
        <f t="shared" si="17"/>
        <v>56</v>
      </c>
      <c r="AG71" s="5">
        <f t="shared" si="17"/>
        <v>7</v>
      </c>
      <c r="AH71" s="5">
        <f t="shared" si="17"/>
        <v>48</v>
      </c>
      <c r="AI71" s="5">
        <f t="shared" si="17"/>
        <v>6</v>
      </c>
      <c r="AJ71" s="5">
        <f t="shared" si="17"/>
        <v>48</v>
      </c>
      <c r="AK71" s="5">
        <f t="shared" si="17"/>
        <v>5</v>
      </c>
      <c r="AM71" s="5">
        <f>MIN(AM73:AM92)</f>
        <v>135</v>
      </c>
      <c r="AN71" s="5">
        <f>MIN(AN73:AN92)</f>
        <v>135</v>
      </c>
      <c r="AO71" s="5"/>
      <c r="AP71" s="5"/>
      <c r="AQ71" s="5"/>
      <c r="AR71" s="5"/>
      <c r="AS71" s="5"/>
      <c r="AT71" s="5"/>
      <c r="AU71" s="5"/>
      <c r="AW71" s="5">
        <f>MIN(AW73:AW92)</f>
        <v>0</v>
      </c>
      <c r="AX71" s="5">
        <f>MIN(AX73:AX92)</f>
        <v>0</v>
      </c>
      <c r="AY71" s="5"/>
      <c r="AZ71" s="5">
        <f>MIN(AZ73:AZ92)</f>
        <v>0</v>
      </c>
      <c r="BA71" s="5">
        <f>MIN(BA73:BA92)</f>
        <v>4</v>
      </c>
      <c r="BD71" s="5">
        <f>MIN(BD73:BD92)</f>
        <v>200</v>
      </c>
      <c r="BE71" s="5">
        <f>MIN(BE73:BE92)</f>
        <v>182</v>
      </c>
      <c r="BF71" s="5">
        <f>MIN(BF73:BF92)</f>
        <v>0</v>
      </c>
      <c r="BG71" s="5">
        <f>MIN(BG73:BG92)</f>
        <v>0</v>
      </c>
      <c r="BH71" s="5">
        <f>MIN(BH73:BH92)</f>
        <v>114</v>
      </c>
    </row>
    <row r="72" spans="1:6" s="14" customFormat="1" ht="10.5">
      <c r="A72" s="14" t="s">
        <v>428</v>
      </c>
      <c r="E72" s="17"/>
      <c r="F72" s="18"/>
    </row>
    <row r="73" spans="1:63" ht="10.5">
      <c r="A73" s="1" t="s">
        <v>429</v>
      </c>
      <c r="B73" s="10" t="s">
        <v>131</v>
      </c>
      <c r="C73" s="1" t="s">
        <v>194</v>
      </c>
      <c r="D73" s="34">
        <v>1658</v>
      </c>
      <c r="E73" s="3" t="s">
        <v>173</v>
      </c>
      <c r="F73" s="21">
        <v>5</v>
      </c>
      <c r="H73" s="1">
        <v>1</v>
      </c>
      <c r="I73" s="1" t="s">
        <v>343</v>
      </c>
      <c r="J73" s="1" t="s">
        <v>342</v>
      </c>
      <c r="L73" s="43">
        <v>60</v>
      </c>
      <c r="M73" s="43">
        <v>7</v>
      </c>
      <c r="N73" s="43">
        <v>68</v>
      </c>
      <c r="O73" s="43">
        <v>6</v>
      </c>
      <c r="P73" s="44" t="s">
        <v>195</v>
      </c>
      <c r="Q73" s="43">
        <v>5</v>
      </c>
      <c r="R73" s="43">
        <v>56</v>
      </c>
      <c r="S73" s="44" t="s">
        <v>195</v>
      </c>
      <c r="T73" s="43">
        <v>45</v>
      </c>
      <c r="V73" s="44" t="s">
        <v>313</v>
      </c>
      <c r="AD73" s="1" t="s">
        <v>210</v>
      </c>
      <c r="AE73" s="1" t="s">
        <v>210</v>
      </c>
      <c r="AF73" s="1" t="s">
        <v>210</v>
      </c>
      <c r="AG73" s="1" t="s">
        <v>210</v>
      </c>
      <c r="AH73" s="1" t="s">
        <v>210</v>
      </c>
      <c r="AI73" s="1" t="s">
        <v>210</v>
      </c>
      <c r="AJ73" s="1" t="s">
        <v>210</v>
      </c>
      <c r="AK73" s="1" t="s">
        <v>210</v>
      </c>
      <c r="AO73" s="19" t="s">
        <v>269</v>
      </c>
      <c r="AP73" s="19"/>
      <c r="BA73" s="1">
        <v>6</v>
      </c>
      <c r="BB73" s="1" t="s">
        <v>167</v>
      </c>
      <c r="BC73" s="38" t="s">
        <v>142</v>
      </c>
      <c r="BI73" s="1" t="s">
        <v>207</v>
      </c>
      <c r="BJ73" s="1" t="s">
        <v>83</v>
      </c>
      <c r="BK73" s="1" t="s">
        <v>306</v>
      </c>
    </row>
    <row r="74" spans="1:63" ht="10.5">
      <c r="A74" s="1" t="s">
        <v>429</v>
      </c>
      <c r="B74" s="10" t="s">
        <v>131</v>
      </c>
      <c r="C74" s="1" t="s">
        <v>224</v>
      </c>
      <c r="E74" s="3" t="s">
        <v>110</v>
      </c>
      <c r="F74" s="39">
        <v>4</v>
      </c>
      <c r="G74" s="19">
        <v>48</v>
      </c>
      <c r="H74" s="1">
        <v>2</v>
      </c>
      <c r="I74" s="1" t="s">
        <v>134</v>
      </c>
      <c r="J74" s="30" t="s">
        <v>135</v>
      </c>
      <c r="BA74" s="1">
        <v>6</v>
      </c>
      <c r="BB74" s="1" t="s">
        <v>42</v>
      </c>
      <c r="BI74" s="34" t="s">
        <v>397</v>
      </c>
      <c r="BJ74" s="1" t="s">
        <v>43</v>
      </c>
      <c r="BK74" s="1" t="s">
        <v>37</v>
      </c>
    </row>
    <row r="75" spans="1:62" ht="10.5">
      <c r="A75" s="67" t="s">
        <v>430</v>
      </c>
      <c r="C75" s="1" t="s">
        <v>321</v>
      </c>
      <c r="D75" s="1">
        <v>1660</v>
      </c>
      <c r="E75" s="3" t="s">
        <v>31</v>
      </c>
      <c r="F75" s="2">
        <v>5</v>
      </c>
      <c r="H75" s="1">
        <v>0</v>
      </c>
      <c r="I75" s="1">
        <v>0</v>
      </c>
      <c r="J75" s="1">
        <v>0</v>
      </c>
      <c r="L75" s="1">
        <v>54</v>
      </c>
      <c r="M75" s="1">
        <v>16</v>
      </c>
      <c r="N75" s="1">
        <v>54</v>
      </c>
      <c r="O75" s="1">
        <v>9</v>
      </c>
      <c r="P75" s="1">
        <v>54</v>
      </c>
      <c r="Q75" s="1">
        <v>9</v>
      </c>
      <c r="R75" s="1">
        <v>42</v>
      </c>
      <c r="S75" s="1">
        <v>6</v>
      </c>
      <c r="T75" s="1">
        <v>19</v>
      </c>
      <c r="V75" s="1">
        <v>159.6</v>
      </c>
      <c r="W75" s="1">
        <v>14.05</v>
      </c>
      <c r="BI75" s="19" t="s">
        <v>137</v>
      </c>
      <c r="BJ75" s="1" t="s">
        <v>130</v>
      </c>
    </row>
    <row r="76" spans="1:63" ht="10.5">
      <c r="A76" s="1" t="s">
        <v>429</v>
      </c>
      <c r="B76" s="10" t="s">
        <v>131</v>
      </c>
      <c r="C76" s="1" t="s">
        <v>121</v>
      </c>
      <c r="D76" s="1">
        <v>1661</v>
      </c>
      <c r="E76" s="3" t="s">
        <v>140</v>
      </c>
      <c r="F76" s="2">
        <v>5</v>
      </c>
      <c r="G76" s="19">
        <v>72</v>
      </c>
      <c r="H76" s="1">
        <v>2</v>
      </c>
      <c r="I76" s="1" t="s">
        <v>136</v>
      </c>
      <c r="J76" s="30" t="s">
        <v>311</v>
      </c>
      <c r="L76" s="1">
        <v>76</v>
      </c>
      <c r="M76" s="1">
        <v>8</v>
      </c>
      <c r="N76" s="1">
        <v>54</v>
      </c>
      <c r="O76" s="1">
        <v>6</v>
      </c>
      <c r="P76" s="1">
        <v>48</v>
      </c>
      <c r="Q76" s="1">
        <v>6</v>
      </c>
      <c r="R76" s="1">
        <v>40</v>
      </c>
      <c r="S76" s="1">
        <v>8</v>
      </c>
      <c r="T76" s="1">
        <v>15</v>
      </c>
      <c r="V76" s="1">
        <v>180</v>
      </c>
      <c r="W76" s="1">
        <v>11.05</v>
      </c>
      <c r="AD76" s="1">
        <v>80</v>
      </c>
      <c r="AE76" s="1">
        <v>8</v>
      </c>
      <c r="AF76" s="1">
        <v>56</v>
      </c>
      <c r="AG76" s="1">
        <v>7</v>
      </c>
      <c r="AH76" s="1">
        <v>48</v>
      </c>
      <c r="AI76" s="1">
        <v>6</v>
      </c>
      <c r="AJ76" s="1">
        <v>48</v>
      </c>
      <c r="AK76" s="1">
        <v>5</v>
      </c>
      <c r="AM76" s="1">
        <v>170</v>
      </c>
      <c r="AN76" s="1">
        <v>135</v>
      </c>
      <c r="BA76" s="1">
        <v>4</v>
      </c>
      <c r="BB76" s="1" t="s">
        <v>106</v>
      </c>
      <c r="BC76" s="38" t="s">
        <v>142</v>
      </c>
      <c r="BD76" s="1">
        <v>200</v>
      </c>
      <c r="BE76" s="1">
        <v>182</v>
      </c>
      <c r="BH76" s="1">
        <v>114</v>
      </c>
      <c r="BI76" s="19" t="s">
        <v>206</v>
      </c>
      <c r="BJ76" s="1" t="s">
        <v>201</v>
      </c>
      <c r="BK76" s="1" t="s">
        <v>388</v>
      </c>
    </row>
    <row r="77" spans="1:63" ht="10.5">
      <c r="A77" s="67" t="s">
        <v>431</v>
      </c>
      <c r="B77" s="10" t="s">
        <v>131</v>
      </c>
      <c r="C77" s="1" t="s">
        <v>121</v>
      </c>
      <c r="D77" s="1">
        <v>1659</v>
      </c>
      <c r="E77" s="3" t="s">
        <v>260</v>
      </c>
      <c r="F77" s="2">
        <v>4</v>
      </c>
      <c r="H77" s="1">
        <v>1</v>
      </c>
      <c r="L77" s="1">
        <v>80</v>
      </c>
      <c r="M77" s="1" t="s">
        <v>384</v>
      </c>
      <c r="N77" s="1" t="s">
        <v>79</v>
      </c>
      <c r="O77" s="34">
        <v>10</v>
      </c>
      <c r="P77" s="34">
        <v>72</v>
      </c>
      <c r="Q77" s="34">
        <v>6</v>
      </c>
      <c r="R77" s="34">
        <v>78</v>
      </c>
      <c r="S77" s="34">
        <v>6</v>
      </c>
      <c r="T77" s="34">
        <v>33</v>
      </c>
      <c r="U77" s="38"/>
      <c r="V77" s="34">
        <v>171.6</v>
      </c>
      <c r="W77" s="34">
        <v>12.16</v>
      </c>
      <c r="Y77" s="1">
        <v>30</v>
      </c>
      <c r="Z77" s="1">
        <v>30</v>
      </c>
      <c r="AA77" s="1">
        <v>6</v>
      </c>
      <c r="AB77" s="1">
        <v>72</v>
      </c>
      <c r="AD77" s="1" t="s">
        <v>210</v>
      </c>
      <c r="AE77" s="1" t="s">
        <v>210</v>
      </c>
      <c r="AF77" s="1" t="s">
        <v>210</v>
      </c>
      <c r="AG77" s="1" t="s">
        <v>210</v>
      </c>
      <c r="AH77" s="1" t="s">
        <v>210</v>
      </c>
      <c r="AI77" s="1" t="s">
        <v>210</v>
      </c>
      <c r="AJ77" s="1" t="s">
        <v>210</v>
      </c>
      <c r="AK77" s="1" t="s">
        <v>210</v>
      </c>
      <c r="BA77" s="1">
        <v>4</v>
      </c>
      <c r="BB77" s="1" t="s">
        <v>387</v>
      </c>
      <c r="BI77" s="27" t="s">
        <v>386</v>
      </c>
      <c r="BJ77" s="1" t="s">
        <v>329</v>
      </c>
      <c r="BK77" s="1" t="s">
        <v>385</v>
      </c>
    </row>
    <row r="78" spans="1:63" ht="10.5">
      <c r="A78" s="1" t="s">
        <v>429</v>
      </c>
      <c r="B78" s="10" t="s">
        <v>208</v>
      </c>
      <c r="C78" s="1" t="s">
        <v>84</v>
      </c>
      <c r="E78" s="3" t="s">
        <v>85</v>
      </c>
      <c r="F78" s="2">
        <v>5</v>
      </c>
      <c r="H78" s="1">
        <v>1</v>
      </c>
      <c r="L78" s="43">
        <v>48</v>
      </c>
      <c r="M78" s="43">
        <v>12</v>
      </c>
      <c r="N78" s="43">
        <v>48</v>
      </c>
      <c r="O78" s="43">
        <v>6</v>
      </c>
      <c r="P78" s="43">
        <v>96</v>
      </c>
      <c r="Q78" s="44" t="s">
        <v>196</v>
      </c>
      <c r="R78" s="43">
        <v>48</v>
      </c>
      <c r="S78" s="43">
        <v>5</v>
      </c>
      <c r="T78" s="43">
        <v>25</v>
      </c>
      <c r="V78" s="44" t="s">
        <v>313</v>
      </c>
      <c r="AD78" s="1" t="s">
        <v>210</v>
      </c>
      <c r="AE78" s="1" t="s">
        <v>210</v>
      </c>
      <c r="AF78" s="1" t="s">
        <v>210</v>
      </c>
      <c r="AG78" s="1" t="s">
        <v>210</v>
      </c>
      <c r="AH78" s="1" t="s">
        <v>210</v>
      </c>
      <c r="AI78" s="1" t="s">
        <v>210</v>
      </c>
      <c r="AJ78" s="1" t="s">
        <v>210</v>
      </c>
      <c r="AK78" s="1" t="s">
        <v>210</v>
      </c>
      <c r="BA78" s="1">
        <v>4</v>
      </c>
      <c r="BB78" s="1" t="s">
        <v>41</v>
      </c>
      <c r="BI78" s="19" t="s">
        <v>209</v>
      </c>
      <c r="BJ78" s="1" t="s">
        <v>192</v>
      </c>
      <c r="BK78" s="1" t="s">
        <v>193</v>
      </c>
    </row>
    <row r="79" spans="1:63" ht="10.5">
      <c r="A79" s="1" t="s">
        <v>432</v>
      </c>
      <c r="B79" s="10" t="s">
        <v>179</v>
      </c>
      <c r="C79" s="1" t="s">
        <v>121</v>
      </c>
      <c r="E79" s="23" t="s">
        <v>128</v>
      </c>
      <c r="F79" s="2">
        <v>4</v>
      </c>
      <c r="G79" s="1">
        <v>72</v>
      </c>
      <c r="H79" s="1">
        <v>1</v>
      </c>
      <c r="I79" s="1" t="s">
        <v>237</v>
      </c>
      <c r="J79" s="24" t="s">
        <v>313</v>
      </c>
      <c r="L79" s="24" t="s">
        <v>79</v>
      </c>
      <c r="M79" s="24"/>
      <c r="N79" s="24"/>
      <c r="O79" s="43">
        <v>6</v>
      </c>
      <c r="P79" s="43">
        <v>72</v>
      </c>
      <c r="Q79" s="43"/>
      <c r="R79" s="24"/>
      <c r="S79" s="24"/>
      <c r="T79" s="24"/>
      <c r="AD79" s="1" t="s">
        <v>210</v>
      </c>
      <c r="AE79" s="1" t="s">
        <v>210</v>
      </c>
      <c r="AF79" s="1" t="s">
        <v>210</v>
      </c>
      <c r="AG79" s="1" t="s">
        <v>210</v>
      </c>
      <c r="AH79" s="1" t="s">
        <v>210</v>
      </c>
      <c r="AI79" s="1" t="s">
        <v>210</v>
      </c>
      <c r="AJ79" s="1" t="s">
        <v>210</v>
      </c>
      <c r="AK79" s="1" t="s">
        <v>210</v>
      </c>
      <c r="BA79" s="1">
        <v>4</v>
      </c>
      <c r="BB79" s="1" t="s">
        <v>215</v>
      </c>
      <c r="BI79" s="19" t="s">
        <v>6</v>
      </c>
      <c r="BJ79" s="1" t="s">
        <v>95</v>
      </c>
      <c r="BK79" s="1" t="s">
        <v>38</v>
      </c>
    </row>
    <row r="80" spans="1:63" ht="10.5">
      <c r="A80" s="1" t="s">
        <v>432</v>
      </c>
      <c r="B80" s="10" t="s">
        <v>179</v>
      </c>
      <c r="C80" s="1" t="s">
        <v>122</v>
      </c>
      <c r="E80" s="3" t="s">
        <v>5</v>
      </c>
      <c r="F80" s="2">
        <v>4</v>
      </c>
      <c r="G80" s="19">
        <v>96</v>
      </c>
      <c r="H80" s="1">
        <v>2</v>
      </c>
      <c r="I80" s="24" t="s">
        <v>129</v>
      </c>
      <c r="J80" s="24" t="s">
        <v>313</v>
      </c>
      <c r="AD80" s="1" t="s">
        <v>210</v>
      </c>
      <c r="AE80" s="1" t="s">
        <v>210</v>
      </c>
      <c r="AF80" s="1" t="s">
        <v>210</v>
      </c>
      <c r="AG80" s="1" t="s">
        <v>210</v>
      </c>
      <c r="AH80" s="1" t="s">
        <v>210</v>
      </c>
      <c r="AI80" s="1" t="s">
        <v>210</v>
      </c>
      <c r="AJ80" s="1" t="s">
        <v>210</v>
      </c>
      <c r="AK80" s="1" t="s">
        <v>210</v>
      </c>
      <c r="BA80" s="1">
        <v>4</v>
      </c>
      <c r="BB80" s="1" t="s">
        <v>317</v>
      </c>
      <c r="BI80" s="1" t="s">
        <v>78</v>
      </c>
      <c r="BJ80" s="1" t="s">
        <v>241</v>
      </c>
      <c r="BK80" s="1" t="s">
        <v>39</v>
      </c>
    </row>
    <row r="81" spans="1:63" ht="10.5">
      <c r="A81" s="67" t="s">
        <v>433</v>
      </c>
      <c r="B81" s="10" t="s">
        <v>131</v>
      </c>
      <c r="C81" s="1" t="s">
        <v>122</v>
      </c>
      <c r="D81" s="1">
        <v>1659</v>
      </c>
      <c r="E81" s="3" t="s">
        <v>52</v>
      </c>
      <c r="F81" s="2">
        <v>5</v>
      </c>
      <c r="G81" s="19">
        <v>120</v>
      </c>
      <c r="H81" s="1">
        <v>2</v>
      </c>
      <c r="J81" s="1" t="s">
        <v>343</v>
      </c>
      <c r="AM81" s="1">
        <v>135</v>
      </c>
      <c r="AN81" s="1">
        <v>135</v>
      </c>
      <c r="BA81" s="1">
        <v>4</v>
      </c>
      <c r="BB81" s="1" t="s">
        <v>41</v>
      </c>
      <c r="BC81" s="10" t="s">
        <v>319</v>
      </c>
      <c r="BD81" s="1">
        <v>339</v>
      </c>
      <c r="BI81" s="1" t="s">
        <v>383</v>
      </c>
      <c r="BJ81" s="1" t="s">
        <v>367</v>
      </c>
      <c r="BK81" s="1" t="s">
        <v>40</v>
      </c>
    </row>
    <row r="82" spans="1:63" ht="10.5">
      <c r="A82" s="1" t="s">
        <v>432</v>
      </c>
      <c r="C82" s="1" t="s">
        <v>321</v>
      </c>
      <c r="D82" s="1">
        <v>1665</v>
      </c>
      <c r="E82" s="3" t="s">
        <v>116</v>
      </c>
      <c r="G82" s="19">
        <v>168</v>
      </c>
      <c r="H82" s="1">
        <v>2</v>
      </c>
      <c r="BA82" s="1">
        <v>4</v>
      </c>
      <c r="BB82" s="1" t="s">
        <v>143</v>
      </c>
      <c r="BC82" s="10" t="s">
        <v>144</v>
      </c>
      <c r="BD82" s="30">
        <v>610</v>
      </c>
      <c r="BI82" s="34" t="s">
        <v>375</v>
      </c>
      <c r="BJ82" s="1" t="s">
        <v>221</v>
      </c>
      <c r="BK82" s="1" t="s">
        <v>362</v>
      </c>
    </row>
    <row r="83" spans="1:63" ht="10.5">
      <c r="A83" s="67" t="s">
        <v>434</v>
      </c>
      <c r="C83" s="1" t="s">
        <v>117</v>
      </c>
      <c r="D83" s="1">
        <v>1665</v>
      </c>
      <c r="E83" s="3" t="s">
        <v>292</v>
      </c>
      <c r="G83" s="19">
        <v>192</v>
      </c>
      <c r="H83" s="1">
        <v>2</v>
      </c>
      <c r="BC83" s="10" t="s">
        <v>293</v>
      </c>
      <c r="BJ83" s="1" t="s">
        <v>360</v>
      </c>
      <c r="BK83" s="1" t="s">
        <v>361</v>
      </c>
    </row>
    <row r="84" spans="1:62" ht="10.5">
      <c r="A84" s="1" t="s">
        <v>435</v>
      </c>
      <c r="C84" s="1" t="s">
        <v>285</v>
      </c>
      <c r="E84" s="3" t="s">
        <v>286</v>
      </c>
      <c r="F84" s="2">
        <v>5</v>
      </c>
      <c r="T84" s="43">
        <v>15</v>
      </c>
      <c r="BA84" s="1">
        <v>5</v>
      </c>
      <c r="BB84" s="1" t="s">
        <v>287</v>
      </c>
      <c r="BI84" s="1" t="s">
        <v>310</v>
      </c>
      <c r="BJ84" s="1" t="s">
        <v>288</v>
      </c>
    </row>
    <row r="85" ht="10.5">
      <c r="T85" s="43"/>
    </row>
    <row r="86" ht="10.5">
      <c r="T86" s="43"/>
    </row>
    <row r="87" ht="10.5">
      <c r="T87" s="43"/>
    </row>
    <row r="88" ht="10.5">
      <c r="T88" s="43"/>
    </row>
    <row r="89" ht="10.5">
      <c r="T89" s="43"/>
    </row>
    <row r="90" ht="10.5">
      <c r="T90" s="43"/>
    </row>
    <row r="94" spans="1:60" ht="10.5">
      <c r="A94" s="4" t="s">
        <v>261</v>
      </c>
      <c r="D94" s="5">
        <f>MAX(D98:D112)</f>
        <v>1658</v>
      </c>
      <c r="F94" s="5">
        <f>MAX(F98:F112)</f>
        <v>4</v>
      </c>
      <c r="G94" s="5">
        <f>MAX(G98:G112)</f>
        <v>0</v>
      </c>
      <c r="H94" s="5">
        <f>MAX(H98:H112)</f>
        <v>1</v>
      </c>
      <c r="L94" s="5">
        <f aca="true" t="shared" si="18" ref="L94:T94">MAX(L98:L112)</f>
        <v>0</v>
      </c>
      <c r="M94" s="5">
        <f t="shared" si="18"/>
        <v>0</v>
      </c>
      <c r="N94" s="5">
        <f t="shared" si="18"/>
        <v>0</v>
      </c>
      <c r="O94" s="5">
        <f t="shared" si="18"/>
        <v>0</v>
      </c>
      <c r="P94" s="5">
        <f t="shared" si="18"/>
        <v>0</v>
      </c>
      <c r="Q94" s="5">
        <f t="shared" si="18"/>
        <v>0</v>
      </c>
      <c r="R94" s="5">
        <f t="shared" si="18"/>
        <v>0</v>
      </c>
      <c r="S94" s="5">
        <f t="shared" si="18"/>
        <v>0</v>
      </c>
      <c r="T94" s="5">
        <f t="shared" si="18"/>
        <v>0</v>
      </c>
      <c r="V94" s="5">
        <f>MAX(V98:V112)</f>
        <v>0</v>
      </c>
      <c r="W94" s="5">
        <f>MAX(W98:W112)</f>
        <v>0</v>
      </c>
      <c r="Y94" s="5">
        <f>MAX(Y98:Y112)</f>
        <v>0</v>
      </c>
      <c r="Z94" s="5">
        <f>MAX(Z98:Z112)</f>
        <v>0</v>
      </c>
      <c r="AA94" s="5">
        <f>MAX(AA98:AA112)</f>
        <v>0</v>
      </c>
      <c r="AB94" s="5">
        <f>MAX(AB98:AB112)</f>
        <v>0</v>
      </c>
      <c r="AD94" s="5">
        <f aca="true" t="shared" si="19" ref="AD94:AK94">MAX(AD98:AD112)</f>
        <v>0</v>
      </c>
      <c r="AE94" s="5">
        <f t="shared" si="19"/>
        <v>0</v>
      </c>
      <c r="AF94" s="5">
        <f t="shared" si="19"/>
        <v>0</v>
      </c>
      <c r="AG94" s="5">
        <f t="shared" si="19"/>
        <v>0</v>
      </c>
      <c r="AH94" s="5">
        <f t="shared" si="19"/>
        <v>0</v>
      </c>
      <c r="AI94" s="5">
        <f t="shared" si="19"/>
        <v>0</v>
      </c>
      <c r="AJ94" s="5">
        <f t="shared" si="19"/>
        <v>0</v>
      </c>
      <c r="AK94" s="5">
        <f t="shared" si="19"/>
        <v>0</v>
      </c>
      <c r="AM94" s="5">
        <f aca="true" t="shared" si="20" ref="AM94:AU94">MAX(AM98:AM112)</f>
        <v>304</v>
      </c>
      <c r="AN94" s="5">
        <f t="shared" si="20"/>
        <v>258</v>
      </c>
      <c r="AO94" s="5">
        <f t="shared" si="20"/>
        <v>0</v>
      </c>
      <c r="AP94" s="5">
        <f t="shared" si="20"/>
        <v>0</v>
      </c>
      <c r="AQ94" s="5">
        <f t="shared" si="20"/>
        <v>0</v>
      </c>
      <c r="AR94" s="5">
        <f t="shared" si="20"/>
        <v>0</v>
      </c>
      <c r="AS94" s="5">
        <f t="shared" si="20"/>
        <v>0</v>
      </c>
      <c r="AT94" s="5">
        <f t="shared" si="20"/>
        <v>0</v>
      </c>
      <c r="AU94" s="5">
        <f t="shared" si="20"/>
        <v>0</v>
      </c>
      <c r="AW94" s="5">
        <f>MAX(AW98:AW112)</f>
        <v>190</v>
      </c>
      <c r="AX94" s="5">
        <f>MAX(AX98:AX112)</f>
        <v>90</v>
      </c>
      <c r="AY94" s="5">
        <f>MAX(AY98:AY112)</f>
        <v>0</v>
      </c>
      <c r="AZ94" s="5">
        <f>MAX(AZ98:AZ112)</f>
        <v>36</v>
      </c>
      <c r="BA94" s="5">
        <f>MAX(BA98:BA112)</f>
        <v>4</v>
      </c>
      <c r="BD94" s="5">
        <f>MAX(BD98:BD112)</f>
        <v>0</v>
      </c>
      <c r="BE94" s="5">
        <f>MAX(BE98:BE112)</f>
        <v>0</v>
      </c>
      <c r="BF94" s="5">
        <f>MAX(BF98:BF112)</f>
        <v>0</v>
      </c>
      <c r="BG94" s="5">
        <f>MAX(BG98:BG112)</f>
        <v>0</v>
      </c>
      <c r="BH94" s="5">
        <f>MAX(BH98:BH112)</f>
        <v>0</v>
      </c>
    </row>
    <row r="95" spans="1:60" ht="10.5">
      <c r="A95" s="5" t="s">
        <v>262</v>
      </c>
      <c r="D95" s="5">
        <f>AVERAGE(D98:D112)</f>
        <v>1658</v>
      </c>
      <c r="F95" s="5">
        <f>AVERAGE(F98:F112)</f>
        <v>4</v>
      </c>
      <c r="G95" s="5" t="e">
        <f>AVERAGE(G98:G112)</f>
        <v>#DIV/0!</v>
      </c>
      <c r="H95" s="5">
        <f>AVERAGE(H98:H112)</f>
        <v>1</v>
      </c>
      <c r="L95" s="5" t="e">
        <f aca="true" t="shared" si="21" ref="L95:T95">AVERAGE(L98:L112)</f>
        <v>#DIV/0!</v>
      </c>
      <c r="M95" s="5" t="e">
        <f t="shared" si="21"/>
        <v>#DIV/0!</v>
      </c>
      <c r="N95" s="5" t="e">
        <f t="shared" si="21"/>
        <v>#DIV/0!</v>
      </c>
      <c r="O95" s="5" t="e">
        <f t="shared" si="21"/>
        <v>#DIV/0!</v>
      </c>
      <c r="P95" s="5" t="e">
        <f t="shared" si="21"/>
        <v>#DIV/0!</v>
      </c>
      <c r="Q95" s="5" t="e">
        <f t="shared" si="21"/>
        <v>#DIV/0!</v>
      </c>
      <c r="R95" s="5" t="e">
        <f t="shared" si="21"/>
        <v>#DIV/0!</v>
      </c>
      <c r="S95" s="5" t="e">
        <f t="shared" si="21"/>
        <v>#DIV/0!</v>
      </c>
      <c r="T95" s="5" t="e">
        <f t="shared" si="21"/>
        <v>#DIV/0!</v>
      </c>
      <c r="V95" s="5" t="e">
        <f>AVERAGE(V98:V112)</f>
        <v>#DIV/0!</v>
      </c>
      <c r="W95" s="5" t="e">
        <f>AVERAGE(W98:W112)</f>
        <v>#DIV/0!</v>
      </c>
      <c r="Y95" s="5" t="e">
        <f>AVERAGE(Y98:Y112)</f>
        <v>#DIV/0!</v>
      </c>
      <c r="Z95" s="5" t="e">
        <f>AVERAGE(Z98:Z112)</f>
        <v>#DIV/0!</v>
      </c>
      <c r="AA95" s="5" t="e">
        <f>AVERAGE(AA98:AA112)</f>
        <v>#DIV/0!</v>
      </c>
      <c r="AB95" s="5" t="e">
        <f>AVERAGE(AB98:AB112)</f>
        <v>#DIV/0!</v>
      </c>
      <c r="AD95" s="5" t="e">
        <f aca="true" t="shared" si="22" ref="AD95:AK95">AVERAGE(AD98:AD112)</f>
        <v>#DIV/0!</v>
      </c>
      <c r="AE95" s="5" t="e">
        <f t="shared" si="22"/>
        <v>#DIV/0!</v>
      </c>
      <c r="AF95" s="5" t="e">
        <f t="shared" si="22"/>
        <v>#DIV/0!</v>
      </c>
      <c r="AG95" s="5" t="e">
        <f t="shared" si="22"/>
        <v>#DIV/0!</v>
      </c>
      <c r="AH95" s="5" t="e">
        <f t="shared" si="22"/>
        <v>#DIV/0!</v>
      </c>
      <c r="AI95" s="5" t="e">
        <f t="shared" si="22"/>
        <v>#DIV/0!</v>
      </c>
      <c r="AJ95" s="5" t="e">
        <f t="shared" si="22"/>
        <v>#DIV/0!</v>
      </c>
      <c r="AK95" s="5" t="e">
        <f t="shared" si="22"/>
        <v>#DIV/0!</v>
      </c>
      <c r="AM95" s="5">
        <f aca="true" t="shared" si="23" ref="AM95:AU95">AVERAGE(AM98:AM112)</f>
        <v>304</v>
      </c>
      <c r="AN95" s="5">
        <f t="shared" si="23"/>
        <v>258</v>
      </c>
      <c r="AO95" s="5" t="e">
        <f t="shared" si="23"/>
        <v>#DIV/0!</v>
      </c>
      <c r="AP95" s="5" t="e">
        <f t="shared" si="23"/>
        <v>#DIV/0!</v>
      </c>
      <c r="AQ95" s="5" t="e">
        <f t="shared" si="23"/>
        <v>#DIV/0!</v>
      </c>
      <c r="AR95" s="5" t="e">
        <f t="shared" si="23"/>
        <v>#DIV/0!</v>
      </c>
      <c r="AS95" s="5" t="e">
        <f t="shared" si="23"/>
        <v>#DIV/0!</v>
      </c>
      <c r="AT95" s="5" t="e">
        <f t="shared" si="23"/>
        <v>#DIV/0!</v>
      </c>
      <c r="AU95" s="5" t="e">
        <f t="shared" si="23"/>
        <v>#DIV/0!</v>
      </c>
      <c r="AW95" s="5">
        <f>AVERAGE(AW98:AW112)</f>
        <v>190</v>
      </c>
      <c r="AX95" s="5">
        <f>AVERAGE(AX98:AX112)</f>
        <v>90</v>
      </c>
      <c r="AY95" s="5" t="e">
        <f>AVERAGE(AY98:AY112)</f>
        <v>#DIV/0!</v>
      </c>
      <c r="AZ95" s="5">
        <f>AVERAGE(AZ98:AZ112)</f>
        <v>36</v>
      </c>
      <c r="BA95" s="5">
        <f>AVERAGE(BA98:BA112)</f>
        <v>4</v>
      </c>
      <c r="BD95" s="5" t="e">
        <f>AVERAGE(BD98:BD112)</f>
        <v>#DIV/0!</v>
      </c>
      <c r="BE95" s="5" t="e">
        <f>AVERAGE(BE98:BE112)</f>
        <v>#DIV/0!</v>
      </c>
      <c r="BF95" s="5" t="e">
        <f>AVERAGE(BF98:BF112)</f>
        <v>#DIV/0!</v>
      </c>
      <c r="BG95" s="5" t="e">
        <f>AVERAGE(BG98:BG112)</f>
        <v>#DIV/0!</v>
      </c>
      <c r="BH95" s="5" t="e">
        <f>AVERAGE(BH98:BH112)</f>
        <v>#DIV/0!</v>
      </c>
    </row>
    <row r="96" spans="1:60" ht="10.5">
      <c r="A96" s="5" t="s">
        <v>23</v>
      </c>
      <c r="D96" s="5">
        <f>MIN(D98:D112)</f>
        <v>1658</v>
      </c>
      <c r="F96" s="5">
        <f>MIN(F98:F112)</f>
        <v>4</v>
      </c>
      <c r="G96" s="5">
        <f>MIN(G98:G112)</f>
        <v>0</v>
      </c>
      <c r="H96" s="5">
        <f>MIN(H98:H112)</f>
        <v>1</v>
      </c>
      <c r="L96" s="5">
        <f aca="true" t="shared" si="24" ref="L96:T96">MIN(L98:L112)</f>
        <v>0</v>
      </c>
      <c r="M96" s="5">
        <f t="shared" si="24"/>
        <v>0</v>
      </c>
      <c r="N96" s="5">
        <f t="shared" si="24"/>
        <v>0</v>
      </c>
      <c r="O96" s="5">
        <f t="shared" si="24"/>
        <v>0</v>
      </c>
      <c r="P96" s="5">
        <f t="shared" si="24"/>
        <v>0</v>
      </c>
      <c r="Q96" s="5">
        <f t="shared" si="24"/>
        <v>0</v>
      </c>
      <c r="R96" s="5">
        <f t="shared" si="24"/>
        <v>0</v>
      </c>
      <c r="S96" s="5">
        <f t="shared" si="24"/>
        <v>0</v>
      </c>
      <c r="T96" s="5">
        <f t="shared" si="24"/>
        <v>0</v>
      </c>
      <c r="V96" s="5">
        <f>MIN(V98:V112)</f>
        <v>0</v>
      </c>
      <c r="W96" s="5">
        <f>MIN(W98:W112)</f>
        <v>0</v>
      </c>
      <c r="Y96" s="5">
        <f>MIN(Y98:Y112)</f>
        <v>0</v>
      </c>
      <c r="Z96" s="5">
        <f>MIN(Z98:Z112)</f>
        <v>0</v>
      </c>
      <c r="AA96" s="5">
        <f>MIN(AA98:AA112)</f>
        <v>0</v>
      </c>
      <c r="AB96" s="5">
        <f>MIN(AB98:AB112)</f>
        <v>0</v>
      </c>
      <c r="AD96" s="5">
        <f aca="true" t="shared" si="25" ref="AD96:AK96">MIN(AD98:AD112)</f>
        <v>0</v>
      </c>
      <c r="AE96" s="5">
        <f t="shared" si="25"/>
        <v>0</v>
      </c>
      <c r="AF96" s="5">
        <f t="shared" si="25"/>
        <v>0</v>
      </c>
      <c r="AG96" s="5">
        <f t="shared" si="25"/>
        <v>0</v>
      </c>
      <c r="AH96" s="5">
        <f t="shared" si="25"/>
        <v>0</v>
      </c>
      <c r="AI96" s="5">
        <f t="shared" si="25"/>
        <v>0</v>
      </c>
      <c r="AJ96" s="5">
        <f t="shared" si="25"/>
        <v>0</v>
      </c>
      <c r="AK96" s="5">
        <f t="shared" si="25"/>
        <v>0</v>
      </c>
      <c r="AM96" s="5">
        <f aca="true" t="shared" si="26" ref="AM96:AU96">MIN(AM98:AM112)</f>
        <v>304</v>
      </c>
      <c r="AN96" s="5">
        <f t="shared" si="26"/>
        <v>258</v>
      </c>
      <c r="AO96" s="5">
        <f t="shared" si="26"/>
        <v>0</v>
      </c>
      <c r="AP96" s="5">
        <f t="shared" si="26"/>
        <v>0</v>
      </c>
      <c r="AQ96" s="5">
        <f t="shared" si="26"/>
        <v>0</v>
      </c>
      <c r="AR96" s="5">
        <f t="shared" si="26"/>
        <v>0</v>
      </c>
      <c r="AS96" s="5">
        <f t="shared" si="26"/>
        <v>0</v>
      </c>
      <c r="AT96" s="5">
        <f t="shared" si="26"/>
        <v>0</v>
      </c>
      <c r="AU96" s="5">
        <f t="shared" si="26"/>
        <v>0</v>
      </c>
      <c r="AW96" s="5">
        <f>MIN(AW98:AW112)</f>
        <v>190</v>
      </c>
      <c r="AX96" s="5">
        <f>MIN(AX98:AX112)</f>
        <v>90</v>
      </c>
      <c r="AY96" s="5">
        <f>MIN(AY98:AY112)</f>
        <v>0</v>
      </c>
      <c r="AZ96" s="5">
        <f>MIN(AZ98:AZ112)</f>
        <v>36</v>
      </c>
      <c r="BA96" s="5">
        <f>MIN(BA98:BA112)</f>
        <v>4</v>
      </c>
      <c r="BD96" s="5">
        <f>MIN(BD98:BD112)</f>
        <v>0</v>
      </c>
      <c r="BE96" s="5">
        <f>MIN(BE98:BE112)</f>
        <v>0</v>
      </c>
      <c r="BF96" s="5">
        <f>MIN(BF98:BF112)</f>
        <v>0</v>
      </c>
      <c r="BG96" s="5">
        <f>MIN(BG98:BG112)</f>
        <v>0</v>
      </c>
      <c r="BH96" s="5">
        <f>MIN(BH98:BH112)</f>
        <v>0</v>
      </c>
    </row>
    <row r="97" spans="1:6" s="14" customFormat="1" ht="10.5">
      <c r="A97" s="14" t="s">
        <v>230</v>
      </c>
      <c r="E97" s="17"/>
      <c r="F97" s="18"/>
    </row>
    <row r="98" spans="1:62" ht="10.5">
      <c r="A98" s="67" t="s">
        <v>436</v>
      </c>
      <c r="B98" s="10" t="s">
        <v>349</v>
      </c>
      <c r="C98" s="1" t="s">
        <v>54</v>
      </c>
      <c r="D98" s="1">
        <v>1658</v>
      </c>
      <c r="E98" s="3" t="s">
        <v>166</v>
      </c>
      <c r="F98" s="2">
        <v>4</v>
      </c>
      <c r="H98" s="1">
        <v>1</v>
      </c>
      <c r="M98" s="19" t="s">
        <v>244</v>
      </c>
      <c r="V98" s="3"/>
      <c r="W98" s="3"/>
      <c r="AD98" s="1" t="s">
        <v>210</v>
      </c>
      <c r="AE98" s="1" t="s">
        <v>210</v>
      </c>
      <c r="AF98" s="1" t="s">
        <v>210</v>
      </c>
      <c r="AG98" s="1" t="s">
        <v>210</v>
      </c>
      <c r="AH98" s="1" t="s">
        <v>210</v>
      </c>
      <c r="AI98" s="1" t="s">
        <v>210</v>
      </c>
      <c r="AJ98" s="1" t="s">
        <v>210</v>
      </c>
      <c r="AK98" s="1" t="s">
        <v>210</v>
      </c>
      <c r="AM98" s="1">
        <v>304</v>
      </c>
      <c r="AN98" s="1">
        <v>258</v>
      </c>
      <c r="AW98" s="1">
        <v>190</v>
      </c>
      <c r="AX98" s="1">
        <v>90</v>
      </c>
      <c r="AZ98" s="1">
        <v>36</v>
      </c>
      <c r="BA98" s="1">
        <v>4</v>
      </c>
      <c r="BB98" s="1" t="s">
        <v>191</v>
      </c>
      <c r="BC98" s="10" t="s">
        <v>99</v>
      </c>
      <c r="BI98" s="19" t="s">
        <v>381</v>
      </c>
      <c r="BJ98" s="1" t="s">
        <v>328</v>
      </c>
    </row>
    <row r="113" spans="1:60" ht="10.5">
      <c r="A113" s="4" t="s">
        <v>261</v>
      </c>
      <c r="D113" s="5">
        <f>MAX(D118:D132)</f>
        <v>0</v>
      </c>
      <c r="F113" s="5">
        <f>MAX(F118:F132)</f>
        <v>0</v>
      </c>
      <c r="G113" s="5">
        <f>MAX(G118:G132)</f>
        <v>0</v>
      </c>
      <c r="L113" s="5">
        <f aca="true" t="shared" si="27" ref="L113:Q113">MAX(L118:L132)</f>
        <v>0</v>
      </c>
      <c r="M113" s="5">
        <f t="shared" si="27"/>
        <v>0</v>
      </c>
      <c r="N113" s="5">
        <f t="shared" si="27"/>
        <v>0</v>
      </c>
      <c r="O113" s="5">
        <f t="shared" si="27"/>
        <v>0</v>
      </c>
      <c r="P113" s="5">
        <f t="shared" si="27"/>
        <v>0</v>
      </c>
      <c r="Q113" s="5">
        <f t="shared" si="27"/>
        <v>0</v>
      </c>
      <c r="R113" s="5">
        <f>MAX(R118:R132)</f>
        <v>0</v>
      </c>
      <c r="S113" s="5">
        <f>MAX(S118:S132)</f>
        <v>0</v>
      </c>
      <c r="T113" s="5">
        <f>MAX(T118:T132)</f>
        <v>0</v>
      </c>
      <c r="V113" s="5">
        <f>MAX(V118:V132)</f>
        <v>0</v>
      </c>
      <c r="W113" s="5">
        <f>MAX(W118:W132)</f>
        <v>0</v>
      </c>
      <c r="Y113" s="5">
        <f>MAX(Y118:Y132)</f>
        <v>0</v>
      </c>
      <c r="Z113" s="5">
        <f>MAX(Z118:Z132)</f>
        <v>0</v>
      </c>
      <c r="AA113" s="5">
        <f>MAX(AA118:AA132)</f>
        <v>0</v>
      </c>
      <c r="AB113" s="5">
        <f>MAX(AB118:AB132)</f>
        <v>0</v>
      </c>
      <c r="AD113" s="5">
        <f aca="true" t="shared" si="28" ref="AD113:AK113">MAX(AD118:AD132)</f>
        <v>0</v>
      </c>
      <c r="AE113" s="5">
        <f t="shared" si="28"/>
        <v>0</v>
      </c>
      <c r="AF113" s="5">
        <f t="shared" si="28"/>
        <v>0</v>
      </c>
      <c r="AG113" s="5">
        <f t="shared" si="28"/>
        <v>0</v>
      </c>
      <c r="AH113" s="5">
        <f t="shared" si="28"/>
        <v>0</v>
      </c>
      <c r="AI113" s="5">
        <f t="shared" si="28"/>
        <v>0</v>
      </c>
      <c r="AJ113" s="5">
        <f t="shared" si="28"/>
        <v>0</v>
      </c>
      <c r="AK113" s="5">
        <f t="shared" si="28"/>
        <v>0</v>
      </c>
      <c r="AM113" s="5">
        <f>MAX(AM118:AM132)</f>
        <v>0</v>
      </c>
      <c r="AN113" s="5">
        <f>MAX(AN118:AN132)</f>
        <v>0</v>
      </c>
      <c r="AO113" s="5"/>
      <c r="AP113" s="5"/>
      <c r="AQ113" s="5"/>
      <c r="AR113" s="5"/>
      <c r="AS113" s="5"/>
      <c r="AT113" s="5"/>
      <c r="AU113" s="5"/>
      <c r="AW113" s="5">
        <f>MAX(AW118:AW132)</f>
        <v>0</v>
      </c>
      <c r="AX113" s="5">
        <f>MAX(AX118:AX132)</f>
        <v>0</v>
      </c>
      <c r="AY113" s="5"/>
      <c r="AZ113" s="5">
        <f>MAX(AZ118:AZ132)</f>
        <v>0</v>
      </c>
      <c r="BA113" s="5">
        <f>MAX(BA118:BA132)</f>
        <v>0</v>
      </c>
      <c r="BD113" s="5">
        <f>MAX(BD118:BD132)</f>
        <v>0</v>
      </c>
      <c r="BE113" s="5">
        <f>MAX(BE118:BE132)</f>
        <v>0</v>
      </c>
      <c r="BF113" s="5">
        <f>MAX(BF118:BF132)</f>
        <v>0</v>
      </c>
      <c r="BG113" s="5">
        <f>MAX(BG118:BG132)</f>
        <v>0</v>
      </c>
      <c r="BH113" s="5">
        <f>MAX(BH118:BH132)</f>
        <v>0</v>
      </c>
    </row>
    <row r="114" spans="1:60" ht="10.5">
      <c r="A114" s="5" t="s">
        <v>262</v>
      </c>
      <c r="D114" s="5" t="e">
        <f>AVERAGE(D118:D132)</f>
        <v>#DIV/0!</v>
      </c>
      <c r="F114" s="5" t="e">
        <f>AVERAGE(F118:F132)</f>
        <v>#DIV/0!</v>
      </c>
      <c r="G114" s="5" t="e">
        <f>AVERAGE(G118:G132)</f>
        <v>#DIV/0!</v>
      </c>
      <c r="L114" s="5" t="e">
        <f aca="true" t="shared" si="29" ref="L114:Q114">AVERAGE(L118:L132)</f>
        <v>#DIV/0!</v>
      </c>
      <c r="M114" s="5" t="e">
        <f t="shared" si="29"/>
        <v>#DIV/0!</v>
      </c>
      <c r="N114" s="5" t="e">
        <f t="shared" si="29"/>
        <v>#DIV/0!</v>
      </c>
      <c r="O114" s="5" t="e">
        <f t="shared" si="29"/>
        <v>#DIV/0!</v>
      </c>
      <c r="P114" s="5" t="e">
        <f t="shared" si="29"/>
        <v>#DIV/0!</v>
      </c>
      <c r="Q114" s="5" t="e">
        <f t="shared" si="29"/>
        <v>#DIV/0!</v>
      </c>
      <c r="R114" s="5" t="e">
        <f>AVERAGE(R118:R132)</f>
        <v>#DIV/0!</v>
      </c>
      <c r="S114" s="5" t="e">
        <f>AVERAGE(S118:S132)</f>
        <v>#DIV/0!</v>
      </c>
      <c r="T114" s="5" t="e">
        <f>AVERAGE(T118:T132)</f>
        <v>#DIV/0!</v>
      </c>
      <c r="V114" s="5" t="e">
        <f>AVERAGE(V118:V132)</f>
        <v>#DIV/0!</v>
      </c>
      <c r="W114" s="5" t="e">
        <f>AVERAGE(W118:W132)</f>
        <v>#DIV/0!</v>
      </c>
      <c r="Y114" s="5" t="e">
        <f>AVERAGE(Y118:Y132)</f>
        <v>#DIV/0!</v>
      </c>
      <c r="Z114" s="5" t="e">
        <f>AVERAGE(Z118:Z132)</f>
        <v>#DIV/0!</v>
      </c>
      <c r="AA114" s="5" t="e">
        <f>AVERAGE(AA118:AA132)</f>
        <v>#DIV/0!</v>
      </c>
      <c r="AB114" s="5" t="e">
        <f>AVERAGE(AB118:AB132)</f>
        <v>#DIV/0!</v>
      </c>
      <c r="AD114" s="5" t="e">
        <f aca="true" t="shared" si="30" ref="AD114:AK114">AVERAGE(AD118:AD132)</f>
        <v>#DIV/0!</v>
      </c>
      <c r="AE114" s="5" t="e">
        <f t="shared" si="30"/>
        <v>#DIV/0!</v>
      </c>
      <c r="AF114" s="5" t="e">
        <f t="shared" si="30"/>
        <v>#DIV/0!</v>
      </c>
      <c r="AG114" s="5" t="e">
        <f t="shared" si="30"/>
        <v>#DIV/0!</v>
      </c>
      <c r="AH114" s="5" t="e">
        <f t="shared" si="30"/>
        <v>#DIV/0!</v>
      </c>
      <c r="AI114" s="5" t="e">
        <f t="shared" si="30"/>
        <v>#DIV/0!</v>
      </c>
      <c r="AJ114" s="5" t="e">
        <f t="shared" si="30"/>
        <v>#DIV/0!</v>
      </c>
      <c r="AK114" s="5" t="e">
        <f t="shared" si="30"/>
        <v>#DIV/0!</v>
      </c>
      <c r="AM114" s="5" t="e">
        <f>AVERAGE(AM118:AM132)</f>
        <v>#DIV/0!</v>
      </c>
      <c r="AN114" s="5" t="e">
        <f>AVERAGE(AN118:AN132)</f>
        <v>#DIV/0!</v>
      </c>
      <c r="AO114" s="5"/>
      <c r="AP114" s="5"/>
      <c r="AQ114" s="5"/>
      <c r="AR114" s="5"/>
      <c r="AS114" s="5"/>
      <c r="AT114" s="5"/>
      <c r="AU114" s="5"/>
      <c r="AW114" s="5" t="e">
        <f>AVERAGE(AW118:AW132)</f>
        <v>#DIV/0!</v>
      </c>
      <c r="AX114" s="5" t="e">
        <f>AVERAGE(AX118:AX132)</f>
        <v>#DIV/0!</v>
      </c>
      <c r="AY114" s="5"/>
      <c r="AZ114" s="5" t="e">
        <f>AVERAGE(AZ118:AZ132)</f>
        <v>#DIV/0!</v>
      </c>
      <c r="BA114" s="5" t="e">
        <f>AVERAGE(BA118:BA132)</f>
        <v>#DIV/0!</v>
      </c>
      <c r="BD114" s="5" t="e">
        <f>AVERAGE(BD118:BD132)</f>
        <v>#DIV/0!</v>
      </c>
      <c r="BE114" s="5" t="e">
        <f>AVERAGE(BE118:BE132)</f>
        <v>#DIV/0!</v>
      </c>
      <c r="BF114" s="5" t="e">
        <f>AVERAGE(BF118:BF132)</f>
        <v>#DIV/0!</v>
      </c>
      <c r="BG114" s="5" t="e">
        <f>AVERAGE(BG118:BG132)</f>
        <v>#DIV/0!</v>
      </c>
      <c r="BH114" s="5" t="e">
        <f>AVERAGE(BH118:BH132)</f>
        <v>#DIV/0!</v>
      </c>
    </row>
    <row r="115" spans="1:60" ht="10.5">
      <c r="A115" s="5" t="s">
        <v>23</v>
      </c>
      <c r="D115" s="5">
        <f>MIN(D118:D132)</f>
        <v>0</v>
      </c>
      <c r="F115" s="5">
        <f>MIN(F118:F132)</f>
        <v>0</v>
      </c>
      <c r="G115" s="5">
        <f>MIN(G118:G132)</f>
        <v>0</v>
      </c>
      <c r="L115" s="5">
        <f aca="true" t="shared" si="31" ref="L115:Q115">MIN(L118:L132)</f>
        <v>0</v>
      </c>
      <c r="M115" s="5">
        <f t="shared" si="31"/>
        <v>0</v>
      </c>
      <c r="N115" s="5">
        <f t="shared" si="31"/>
        <v>0</v>
      </c>
      <c r="O115" s="5">
        <f t="shared" si="31"/>
        <v>0</v>
      </c>
      <c r="P115" s="5">
        <f t="shared" si="31"/>
        <v>0</v>
      </c>
      <c r="Q115" s="5">
        <f t="shared" si="31"/>
        <v>0</v>
      </c>
      <c r="R115" s="5">
        <f>MIN(R118:R132)</f>
        <v>0</v>
      </c>
      <c r="S115" s="5">
        <f>MIN(S118:S132)</f>
        <v>0</v>
      </c>
      <c r="T115" s="5">
        <f>MIN(T118:T132)</f>
        <v>0</v>
      </c>
      <c r="V115" s="5">
        <f>MIN(V118:V132)</f>
        <v>0</v>
      </c>
      <c r="W115" s="5">
        <f>MIN(W118:W132)</f>
        <v>0</v>
      </c>
      <c r="Y115" s="5">
        <f>MIN(Y118:Y132)</f>
        <v>0</v>
      </c>
      <c r="Z115" s="5">
        <f>MIN(Z118:Z132)</f>
        <v>0</v>
      </c>
      <c r="AA115" s="5">
        <f>MIN(AA118:AA132)</f>
        <v>0</v>
      </c>
      <c r="AB115" s="5">
        <f>MIN(AB118:AB132)</f>
        <v>0</v>
      </c>
      <c r="AD115" s="5">
        <f aca="true" t="shared" si="32" ref="AD115:AK115">MIN(AD118:AD132)</f>
        <v>0</v>
      </c>
      <c r="AE115" s="5">
        <f t="shared" si="32"/>
        <v>0</v>
      </c>
      <c r="AF115" s="5">
        <f t="shared" si="32"/>
        <v>0</v>
      </c>
      <c r="AG115" s="5">
        <f t="shared" si="32"/>
        <v>0</v>
      </c>
      <c r="AH115" s="5">
        <f t="shared" si="32"/>
        <v>0</v>
      </c>
      <c r="AI115" s="5">
        <f t="shared" si="32"/>
        <v>0</v>
      </c>
      <c r="AJ115" s="5">
        <f t="shared" si="32"/>
        <v>0</v>
      </c>
      <c r="AK115" s="5">
        <f t="shared" si="32"/>
        <v>0</v>
      </c>
      <c r="AM115" s="5">
        <f>MIN(AM118:AM132)</f>
        <v>0</v>
      </c>
      <c r="AN115" s="5">
        <f>MIN(AN118:AN132)</f>
        <v>0</v>
      </c>
      <c r="AO115" s="5"/>
      <c r="AP115" s="5"/>
      <c r="AQ115" s="5"/>
      <c r="AR115" s="5"/>
      <c r="AS115" s="5"/>
      <c r="AT115" s="5"/>
      <c r="AU115" s="5"/>
      <c r="AW115" s="5">
        <f>MIN(AW118:AW132)</f>
        <v>0</v>
      </c>
      <c r="AX115" s="5">
        <f>MIN(AX118:AX132)</f>
        <v>0</v>
      </c>
      <c r="AY115" s="5"/>
      <c r="AZ115" s="5">
        <f>MIN(AZ118:AZ132)</f>
        <v>0</v>
      </c>
      <c r="BA115" s="5">
        <f>MIN(BA118:BA132)</f>
        <v>0</v>
      </c>
      <c r="BD115" s="5">
        <f>MIN(BD118:BD132)</f>
        <v>0</v>
      </c>
      <c r="BE115" s="5">
        <f>MIN(BE118:BE132)</f>
        <v>0</v>
      </c>
      <c r="BF115" s="5">
        <f>MIN(BF118:BF132)</f>
        <v>0</v>
      </c>
      <c r="BG115" s="5">
        <f>MIN(BG118:BG132)</f>
        <v>0</v>
      </c>
      <c r="BH115" s="5">
        <f>MIN(BH118:BH132)</f>
        <v>0</v>
      </c>
    </row>
    <row r="116" spans="1:70" ht="10.5">
      <c r="A116" s="14" t="s">
        <v>231</v>
      </c>
      <c r="B116" s="14"/>
      <c r="C116" s="14"/>
      <c r="D116" s="14"/>
      <c r="E116" s="17"/>
      <c r="F116" s="18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</row>
    <row r="117" spans="1:62" ht="10.5">
      <c r="A117" s="1" t="s">
        <v>188</v>
      </c>
      <c r="B117" s="10" t="s">
        <v>349</v>
      </c>
      <c r="C117" s="1" t="s">
        <v>54</v>
      </c>
      <c r="D117" s="1">
        <v>1658</v>
      </c>
      <c r="E117" s="3" t="s">
        <v>166</v>
      </c>
      <c r="F117" s="2">
        <v>4</v>
      </c>
      <c r="H117" s="1">
        <v>1</v>
      </c>
      <c r="M117" s="19" t="s">
        <v>244</v>
      </c>
      <c r="V117" s="3"/>
      <c r="W117" s="3"/>
      <c r="AD117" s="1" t="s">
        <v>26</v>
      </c>
      <c r="AE117" s="1" t="s">
        <v>26</v>
      </c>
      <c r="AF117" s="1" t="s">
        <v>26</v>
      </c>
      <c r="AG117" s="1" t="s">
        <v>26</v>
      </c>
      <c r="AH117" s="1" t="s">
        <v>26</v>
      </c>
      <c r="AI117" s="1" t="s">
        <v>26</v>
      </c>
      <c r="AJ117" s="1" t="s">
        <v>26</v>
      </c>
      <c r="AK117" s="1" t="s">
        <v>26</v>
      </c>
      <c r="AM117" s="1">
        <v>304</v>
      </c>
      <c r="AN117" s="1">
        <v>258</v>
      </c>
      <c r="AW117" s="1">
        <v>190</v>
      </c>
      <c r="AX117" s="1">
        <v>90</v>
      </c>
      <c r="AZ117" s="1">
        <v>36</v>
      </c>
      <c r="BA117" s="1">
        <v>4</v>
      </c>
      <c r="BB117" s="1" t="s">
        <v>191</v>
      </c>
      <c r="BC117" s="10" t="s">
        <v>99</v>
      </c>
      <c r="BI117" s="19" t="s">
        <v>381</v>
      </c>
      <c r="BJ117" s="1" t="s">
        <v>328</v>
      </c>
    </row>
  </sheetData>
  <sheetProtection/>
  <hyperlinks>
    <hyperlink ref="A15" r:id="rId1" display="Oosterwijck"/>
    <hyperlink ref="A11" r:id="rId2" display="Salomon Coster   (attr.J.Fromanteel)"/>
  </hyperlinks>
  <printOptions/>
  <pageMargins left="0.7" right="0.7" top="0.75" bottom="0.75" header="0.3" footer="0.3"/>
  <pageSetup fitToWidth="4" fitToHeight="1"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2009-10-09T12:52:24Z</cp:lastPrinted>
  <dcterms:created xsi:type="dcterms:W3CDTF">2009-03-30T22:23:02Z</dcterms:created>
  <dcterms:modified xsi:type="dcterms:W3CDTF">2009-12-14T00:59:50Z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